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museodelamemoria-my.sharepoint.com/personal/aecheverria_mmdh_cl/Documents/Angela/PLAN DE GESTIÓN 2022/Seguimiento de cumplimiento Plan de Gestión/Rendición Actividades Año 2022/7. Julio 2022/"/>
    </mc:Choice>
  </mc:AlternateContent>
  <xr:revisionPtr revIDLastSave="1" documentId="13_ncr:1_{A40DA207-354C-4C1C-8C7A-BCF3D7E712B6}" xr6:coauthVersionLast="47" xr6:coauthVersionMax="47" xr10:uidLastSave="{E2DE0584-9549-4D10-8E15-F4FF490B2368}"/>
  <bookViews>
    <workbookView xWindow="-120" yWindow="-120" windowWidth="20730" windowHeight="11160" tabRatio="756" activeTab="8"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5" l="1"/>
  <c r="H11" i="4" l="1"/>
  <c r="H21" i="14" l="1"/>
  <c r="H16" i="14"/>
  <c r="H11" i="14"/>
  <c r="H33" i="14" s="1"/>
  <c r="H21" i="13"/>
  <c r="H16" i="13"/>
  <c r="H11" i="13"/>
  <c r="H21" i="12"/>
  <c r="H16" i="12"/>
  <c r="H11" i="12"/>
  <c r="H21" i="11"/>
  <c r="H33" i="11" s="1"/>
  <c r="H16" i="11"/>
  <c r="H11" i="11"/>
  <c r="H21" i="10"/>
  <c r="H33" i="10" s="1"/>
  <c r="H16" i="10"/>
  <c r="H11" i="10"/>
  <c r="H16" i="9"/>
  <c r="H11" i="9"/>
  <c r="H16" i="8"/>
  <c r="H11" i="8"/>
  <c r="H16" i="7"/>
  <c r="H21" i="6"/>
  <c r="H16" i="6"/>
  <c r="H11" i="6"/>
  <c r="H16" i="5"/>
  <c r="H11" i="5"/>
  <c r="H21" i="4"/>
  <c r="H16" i="4"/>
  <c r="H33" i="6" l="1"/>
  <c r="H33" i="7"/>
  <c r="H33" i="12"/>
  <c r="H33" i="5"/>
  <c r="H33" i="9"/>
  <c r="H33" i="13"/>
  <c r="H33" i="4"/>
  <c r="H33" i="8"/>
  <c r="H11" i="3" l="1"/>
  <c r="H21" i="3"/>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<sst xmlns="http://schemas.openxmlformats.org/spreadsheetml/2006/main" count="513" uniqueCount="61">
  <si>
    <t>ANEXO 2</t>
  </si>
  <si>
    <t xml:space="preserve">MUSEO </t>
  </si>
  <si>
    <t>NOMBRE MUSEO</t>
  </si>
  <si>
    <t>MES</t>
  </si>
  <si>
    <t>AÑO</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</si>
  <si>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</si>
  <si>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</si>
  <si>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</si>
  <si>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</si>
  <si>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</si>
  <si>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</si>
  <si>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</si>
  <si>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</si>
  <si>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</si>
  <si>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</si>
  <si>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Estudiantes</t>
  </si>
  <si>
    <t>Adultos</t>
  </si>
  <si>
    <t>Títulos pedidos</t>
  </si>
  <si>
    <t>Total usuarios biblioteca</t>
  </si>
  <si>
    <t xml:space="preserve">FORMULARIO ESTADÍSTICO </t>
  </si>
  <si>
    <t>SITIO MEMORIA</t>
  </si>
  <si>
    <t>ARCHIVO</t>
  </si>
  <si>
    <t>C.     USUARIOS BIBLIOTECA O CENTRO DOCUMENTACION</t>
  </si>
  <si>
    <t xml:space="preserve">F.     TOTAL USUARIOS </t>
  </si>
  <si>
    <t xml:space="preserve"> IDENTIFICACION TIPO DE USUARIOS</t>
  </si>
  <si>
    <t>Cantidad de actividades de extensión</t>
  </si>
  <si>
    <t>Cantidad de servicios profesionales</t>
  </si>
  <si>
    <t>Cantidad de usuarios por actividades de extensión</t>
  </si>
  <si>
    <t>Cantidad de usuarios por servicios profesionales</t>
  </si>
  <si>
    <t xml:space="preserve">D.         USUARIOS ACTIVIDADES DE EXTENSIÓN </t>
  </si>
  <si>
    <t>E.       USUARIOS SERVICIOS PROFESIONALES</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</si>
  <si>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</si>
  <si>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</si>
  <si>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</si>
  <si>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</si>
  <si>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</si>
  <si>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</si>
  <si>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A.    USUARIOS INDIVIDUALES EXHIBICIONES</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</si>
  <si>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</si>
  <si>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</si>
  <si>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</si>
  <si>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</si>
  <si>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</si>
  <si>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</si>
  <si>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</si>
  <si>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</si>
  <si>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</si>
  <si>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</si>
  <si>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</si>
  <si>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</si>
  <si>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</si>
  <si>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MUSEO DE LA MEMORIA Y LOS DD.HH.</t>
  </si>
  <si>
    <t>ENERO</t>
  </si>
  <si>
    <t>FEBRERO</t>
  </si>
  <si>
    <t>Marzo</t>
  </si>
  <si>
    <t>Abril</t>
  </si>
  <si>
    <t>Mayo</t>
  </si>
  <si>
    <t>Junio</t>
  </si>
  <si>
    <t>5899+ 2143</t>
  </si>
  <si>
    <t>Julio</t>
  </si>
  <si>
    <t>9890 individuales libres + 3264 galería de la memoria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</si>
</sst>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xf numFmtId="0" fontId="2" fillId="0" borderId="9" xfId="0" applyFont="1" applyFill="1" applyBorder="1" applyAlignment="1" applyProtection="1">
      <alignment vertical="center"/>
      <protection locked="0"/>
    </xf>
    <xf numFmtId="0" fontId="0" fillId="0" borderId="0" xfId="0" applyFill="1" applyProtection="1">
      <protection locked="0"/>
    </xf>
    <xf numFmtId="0" fontId="2" fillId="0" borderId="9" xfId="0" applyFon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3" workbookViewId="0">
      <selection activeCell="C24" sqref="C24"/>
    </sheetView>
  </sheetViews>
  <sheetFormatPr baseColWidth="10" defaultRowHeight="15" x14ac:dyDescent="0.25"/>
  <cols>
    <col min="1" max="1" width="79.7109375" customWidth="1"/>
  </cols>
  <sheetData>
    <row r="1" spans="1:1" x14ac:dyDescent="0.25">
      <c r="A1" s="54" t="s">
        <v>45</v>
      </c>
    </row>
    <row r="2" spans="1:1" ht="75" x14ac:dyDescent="0.25">
      <c r="A2" s="44" t="s">
        <v>46</v>
      </c>
    </row>
    <row r="3" spans="1:1" x14ac:dyDescent="0.25">
      <c r="A3" t="s">
        <v>47</v>
      </c>
    </row>
    <row r="4" spans="1:1" ht="103.5" customHeight="1" x14ac:dyDescent="0.25">
      <c r="A4" s="43" t="s">
        <v>44</v>
      </c>
    </row>
    <row r="6" spans="1:1" ht="120" x14ac:dyDescent="0.25">
      <c r="A6" s="44" t="s">
        <v>39</v>
      </c>
    </row>
    <row r="8" spans="1:1" ht="96" customHeight="1" x14ac:dyDescent="0.25">
      <c r="A8" s="44" t="s">
        <v>40</v>
      </c>
    </row>
    <row r="10" spans="1:1" ht="120" x14ac:dyDescent="0.25">
      <c r="A10" s="44" t="s">
        <v>41</v>
      </c>
    </row>
    <row r="12" spans="1:1" ht="120" x14ac:dyDescent="0.25">
      <c r="A12" s="44" t="s">
        <v>38</v>
      </c>
    </row>
    <row r="14" spans="1:1" ht="45" x14ac:dyDescent="0.25">
      <c r="A14" s="44" t="s">
        <v>42</v>
      </c>
    </row>
    <row r="16" spans="1:1" ht="90" x14ac:dyDescent="0.25">
      <c r="A16" s="44" t="s">
        <v>43</v>
      </c>
    </row>
    <row r="18" spans="1:1" x14ac:dyDescent="0.25">
      <c r="A18" t="s">
        <v>48</v>
      </c>
    </row>
    <row r="19" spans="1:1" ht="45" x14ac:dyDescent="0.25">
      <c r="A19" s="44" t="s">
        <v>49</v>
      </c>
    </row>
    <row r="20" spans="1:1" x14ac:dyDescent="0.25">
      <c r="A20" t="s">
        <v>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F22" sqref="F2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G22" sqref="G2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topLeftCell="A22" workbookViewId="0">
      <selection activeCell="B2" sqref="B2:H2"/>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F11" sqref="F11"/>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E16" sqref="E16"/>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c r="G7" s="58"/>
      <c r="H7" s="59"/>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22" workbookViewId="0">
      <selection activeCell="J41" sqref="J41"/>
    </sheetView>
  </sheetViews>
  <sheetFormatPr baseColWidth="10" defaultRowHeight="15" x14ac:dyDescent="0.25"/>
  <cols>
    <col min="1" max="1" width="4.28515625" customWidth="1"/>
    <col min="2" max="3" width="13.28515625" customWidth="1"/>
    <col min="6" max="6" width="13.140625" customWidth="1"/>
    <col min="8" max="8" width="12.5703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12" t="s">
        <v>1</v>
      </c>
      <c r="C7" s="13" t="s">
        <v>20</v>
      </c>
      <c r="D7" s="14" t="s">
        <v>21</v>
      </c>
      <c r="H7" s="3"/>
    </row>
    <row r="8" spans="2:8" x14ac:dyDescent="0.25">
      <c r="B8" s="77" t="s">
        <v>2</v>
      </c>
      <c r="C8" s="78"/>
      <c r="F8" s="17"/>
      <c r="H8" s="5" t="s">
        <v>4</v>
      </c>
    </row>
    <row r="9" spans="2:8" x14ac:dyDescent="0.25">
      <c r="B9" s="79" t="s">
        <v>37</v>
      </c>
      <c r="C9" s="80"/>
      <c r="D9" s="80"/>
      <c r="E9" s="80"/>
      <c r="H9" s="25"/>
    </row>
    <row r="10" spans="2:8" ht="15.75" thickBot="1" x14ac:dyDescent="0.3">
      <c r="B10" s="7"/>
      <c r="H10" s="25"/>
    </row>
    <row r="11" spans="2:8" ht="15.75" thickBot="1" x14ac:dyDescent="0.3">
      <c r="B11" s="8">
        <f>enero!B11+febrero!B11+marzo!B11+abril!B11+mayo!B11+junio!B11+julio!B11+agosto!B11+septiembre!B11+octubre!B11+noviembre!B11+diciembre!B11</f>
        <v>0</v>
      </c>
      <c r="C11" s="25"/>
      <c r="D11" s="8">
        <f>enero!D11+febrero!D11+marzo!D11+abril!D11+mayo!D11+junio!D11+julio!D11+agosto!D11+septiembre!D11+octubre!D11+noviembre!D11+diciembre!D11</f>
        <v>0</v>
      </c>
      <c r="F11" s="8">
        <f>enero!F11+febrero!F11+marzo!F11+abril!F11+mayo!F11+junio!F11+julio!F11+agosto!F11+septiembre!F11+octubre!F11+noviembre!F11+diciembre!F11</f>
        <v>55340</v>
      </c>
      <c r="H11" s="9">
        <f>B11+D11+F11</f>
        <v>55340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8">
        <f>enero!B16+febrero!B16+marzo!B16+abril!B16+mayo!B16+junio!B16+julio!B16+agosto!B16+septiembre!B16+octubre!B16+noviembre!B16+diciembre!B16</f>
        <v>324</v>
      </c>
      <c r="D16" s="8">
        <f>enero!D16+febrero!D16+marzo!D16+abril!D16+mayo!D16+junio!D16+julio!D16+agosto!D16+septiembre!D16+octubre!D16+noviembre!D16+diciembre!D16</f>
        <v>399</v>
      </c>
      <c r="E16" s="15"/>
      <c r="F16" s="8">
        <f>enero!F16+febrero!F16+marzo!F16+abril!F16+mayo!F16+junio!F16+julio!F16+agosto!F16+septiembre!F16+octubre!F16+noviembre!F16+diciembre!F16</f>
        <v>2504</v>
      </c>
      <c r="G16" s="15"/>
      <c r="H16" s="8">
        <f>D16+F16</f>
        <v>2903</v>
      </c>
    </row>
    <row r="17" spans="2:8" ht="38.25" x14ac:dyDescent="0.25">
      <c r="B17" s="28" t="s">
        <v>10</v>
      </c>
      <c r="D17" s="51" t="s">
        <v>11</v>
      </c>
      <c r="E17" s="45"/>
      <c r="F17" s="51"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8">
        <f>enero!B21+febrero!B21+marzo!B21+abril!B21+mayo!B21+junio!B21+julio!B21+agosto!B21+septiembre!B21+octubre!B21+noviembre!B21+diciembre!B21</f>
        <v>131</v>
      </c>
      <c r="D21" s="8">
        <f>enero!D21+febrero!D21+marzo!D21+abril!D21+mayo!D21+junio!D21+julio!D21+agosto!D21+septiembre!D21+octubre!D21+noviembre!D21+diciembre!D21</f>
        <v>301</v>
      </c>
      <c r="F21" s="8">
        <f>enero!F21+febrero!F21+marzo!F21+abril!F21+mayo!F21+junio!F21+julio!F21+agosto!F21+septiembre!F21+octubre!F21+noviembre!F21+diciembre!F21</f>
        <v>225</v>
      </c>
      <c r="H21" s="11">
        <f>D21+B21</f>
        <v>432</v>
      </c>
    </row>
    <row r="22" spans="2:8" ht="25.5" x14ac:dyDescent="0.25">
      <c r="B22" s="4" t="s">
        <v>15</v>
      </c>
      <c r="C22" s="18"/>
      <c r="D22" s="24" t="s">
        <v>16</v>
      </c>
      <c r="E22" s="18"/>
      <c r="F22" s="24" t="s">
        <v>17</v>
      </c>
      <c r="G22" s="24"/>
      <c r="H22" s="52"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8">
        <f>enero!B26+febrero!B26+marzo!B26+abril!B26+mayo!B26+junio!B26+julio!B26+agosto!B26+septiembre!B26+octubre!B26+noviembre!B26+diciembre!B26</f>
        <v>47</v>
      </c>
      <c r="H26" s="8">
        <f>enero!H26+febrero!H26+marzo!H26+abril!H26+mayo!H26+junio!H26+julio!H26+agosto!H26+septiembre!H26+octubre!H26+noviembre!H26+diciembre!H26</f>
        <v>3145</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26</v>
      </c>
      <c r="D31" s="26"/>
      <c r="E31" s="27"/>
      <c r="F31" s="31"/>
      <c r="G31" s="27"/>
      <c r="H31" s="32"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61820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115155</v>
      </c>
      <c r="C37" s="8">
        <f>enero!C37+febrero!C37+marzo!C37+abril!C37+mayo!C37+junio!C37+julio!C37+agosto!C37+septiembre!C37+octubre!C37+noviembre!C37+diciembre!C37</f>
        <v>2403703</v>
      </c>
      <c r="D37" s="8">
        <f>enero!D37+febrero!D37+marzo!D37+abril!D37+mayo!D37+junio!D37+julio!D37+agosto!D37+septiembre!D37+octubre!D37+noviembre!D37+diciembre!D37</f>
        <v>1591296</v>
      </c>
      <c r="E37" s="8">
        <f>enero!E37+febrero!E37+marzo!E37+abril!E37+mayo!E37+junio!E37+julio!E37+agosto!E37+septiembre!E37+octubre!E37+noviembre!E37+diciembre!E37</f>
        <v>48126</v>
      </c>
      <c r="F37" s="8">
        <f>enero!F37+febrero!F37+marzo!F37+abril!F37+mayo!F37+junio!F37+julio!F37+agosto!F37+septiembre!F37+octubre!F37+noviembre!F37+diciembre!F37</f>
        <v>1257100</v>
      </c>
      <c r="G37" s="24"/>
      <c r="H37" s="25"/>
    </row>
    <row r="38" spans="2:8" ht="89.25" x14ac:dyDescent="0.25">
      <c r="B38" s="46" t="s">
        <v>32</v>
      </c>
      <c r="C38" s="26" t="s">
        <v>33</v>
      </c>
      <c r="D38" s="26" t="s">
        <v>34</v>
      </c>
      <c r="E38" s="26" t="s">
        <v>35</v>
      </c>
      <c r="F38" s="26" t="s">
        <v>36</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69" t="s">
        <v>51</v>
      </c>
      <c r="C7" s="56"/>
      <c r="D7" s="57"/>
      <c r="E7" s="58"/>
      <c r="F7" s="59" t="s">
        <v>52</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7505</v>
      </c>
      <c r="H11" s="9">
        <f>B11+D11+F11</f>
        <v>7505</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5</v>
      </c>
      <c r="C16" s="58"/>
      <c r="D16" s="60"/>
      <c r="E16" s="63"/>
      <c r="F16" s="60">
        <v>55</v>
      </c>
      <c r="G16" s="15"/>
      <c r="H16" s="8">
        <f>D16+F16</f>
        <v>55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16</v>
      </c>
      <c r="E21" s="58"/>
      <c r="F21" s="64"/>
      <c r="H21" s="11">
        <f>B21+D21</f>
        <v>16</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v>
      </c>
      <c r="C26" s="58"/>
      <c r="D26" s="58"/>
      <c r="E26" s="58"/>
      <c r="F26" s="58"/>
      <c r="G26" s="58"/>
      <c r="H26" s="65">
        <v>400</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7976</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13382</v>
      </c>
      <c r="C37" s="66">
        <v>381398</v>
      </c>
      <c r="D37" s="66">
        <v>227000</v>
      </c>
      <c r="E37" s="66">
        <v>6100</v>
      </c>
      <c r="F37" s="66">
        <v>212800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0"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53</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6906</v>
      </c>
      <c r="H11" s="9">
        <f>B11+D11+F11</f>
        <v>6906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9</v>
      </c>
      <c r="C16" s="58"/>
      <c r="D16" s="60"/>
      <c r="E16" s="63"/>
      <c r="F16" s="60">
        <v>101</v>
      </c>
      <c r="G16" s="15"/>
      <c r="H16" s="8">
        <f>D16+F16</f>
        <v>101</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v>60</v>
      </c>
      <c r="E21" s="58"/>
      <c r="F21" s="64">
        <v>25</v>
      </c>
      <c r="H21" s="11">
        <f>B21+D21</f>
        <v>60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3</v>
      </c>
      <c r="C26" s="58"/>
      <c r="D26" s="58"/>
      <c r="E26" s="58"/>
      <c r="F26" s="58"/>
      <c r="G26" s="58"/>
      <c r="H26" s="65">
        <v>128</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7195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11868</v>
      </c>
      <c r="C37" s="66">
        <v>322141</v>
      </c>
      <c r="D37" s="66">
        <v>286822</v>
      </c>
      <c r="E37" s="66">
        <v>5400</v>
      </c>
      <c r="F37" s="66">
        <v>156700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opLeftCell="A26"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54</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7506</v>
      </c>
      <c r="H11" s="9">
        <f>B11+D11+F11</f>
        <v>7506</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v>310</v>
      </c>
      <c r="C16" s="58"/>
      <c r="D16" s="60">
        <v>198</v>
      </c>
      <c r="E16" s="63"/>
      <c r="F16" s="60">
        <v>112</v>
      </c>
      <c r="G16" s="15"/>
      <c r="H16" s="8">
        <f>D16+F16</f>
        <v>310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18</v>
      </c>
      <c r="C21" s="58"/>
      <c r="D21" s="64">
        <v>44</v>
      </c>
      <c r="E21" s="58"/>
      <c r="F21" s="64">
        <v>64</v>
      </c>
      <c r="H21" s="11">
        <f>B21+D21</f>
        <v>62</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11</v>
      </c>
      <c r="C26" s="58"/>
      <c r="D26" s="58"/>
      <c r="E26" s="58"/>
      <c r="F26" s="58"/>
      <c r="G26" s="58"/>
      <c r="H26" s="65">
        <v>982</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8860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22219</v>
      </c>
      <c r="C37" s="66">
        <v>432496</v>
      </c>
      <c r="D37" s="66">
        <v>264196</v>
      </c>
      <c r="E37" s="66">
        <v>7689</v>
      </c>
      <c r="F37" s="66">
        <v>164800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30"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55</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c r="C26" s="58"/>
      <c r="D26" s="58"/>
      <c r="E26" s="58"/>
      <c r="F26" s="58"/>
      <c r="G26" s="58"/>
      <c r="H26" s="65"/>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0</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15456</v>
      </c>
      <c r="C37" s="66">
        <v>276245</v>
      </c>
      <c r="D37" s="66">
        <v>0</v>
      </c>
      <c r="E37" s="66">
        <v>6132</v>
      </c>
      <c r="F37" s="66">
        <v>161700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8" x14ac:dyDescent="0.25">
      <c r="B2" s="70" t="s">
        <v>0</v>
      </c>
      <c r="C2" s="70"/>
      <c r="D2" s="70"/>
      <c r="E2" s="70"/>
      <c r="F2" s="70"/>
      <c r="G2" s="70"/>
      <c r="H2" s="70"/>
    </row>
    <row r="3" spans="2:8" x14ac:dyDescent="0.25">
      <c r="B3" s="71" t="s">
        <v>19</v>
      </c>
      <c r="C3" s="71"/>
      <c r="D3" s="71"/>
      <c r="E3" s="71"/>
      <c r="F3" s="71"/>
      <c r="G3" s="71"/>
      <c r="H3" s="71"/>
    </row>
    <row r="4" spans="2:8" ht="15.75" thickBot="1" x14ac:dyDescent="0.3"/>
    <row r="5" spans="2:8" x14ac:dyDescent="0.25">
      <c r="B5" s="23"/>
      <c r="C5" s="1"/>
      <c r="D5" s="1"/>
      <c r="E5" s="1"/>
      <c r="F5" s="1"/>
      <c r="G5" s="1"/>
      <c r="H5" s="2"/>
    </row>
    <row r="6" spans="2:8" ht="15.75" thickBot="1" x14ac:dyDescent="0.3">
      <c r="B6" s="74" t="s">
        <v>24</v>
      </c>
      <c r="C6" s="75"/>
      <c r="D6" s="76"/>
      <c r="H6" s="25"/>
    </row>
    <row r="7" spans="2:8" ht="21.75" customHeight="1" thickBot="1" x14ac:dyDescent="0.3">
      <c r="B7" s="55" t="s">
        <v>1</v>
      </c>
      <c r="C7" s="56" t="s">
        <v>20</v>
      </c>
      <c r="D7" s="57" t="s">
        <v>21</v>
      </c>
      <c r="E7" s="58"/>
      <c r="F7" s="59" t="s">
        <v>56</v>
      </c>
      <c r="G7" s="58"/>
      <c r="H7" s="59">
        <v>2022</v>
      </c>
    </row>
    <row r="8" spans="2:8" x14ac:dyDescent="0.25">
      <c r="B8" s="77" t="s">
        <v>2</v>
      </c>
      <c r="C8" s="78"/>
      <c r="F8" s="17" t="s">
        <v>3</v>
      </c>
      <c r="H8" s="5" t="s">
        <v>4</v>
      </c>
    </row>
    <row r="9" spans="2:8" x14ac:dyDescent="0.25">
      <c r="B9" s="79" t="s">
        <v>37</v>
      </c>
      <c r="C9" s="80"/>
      <c r="D9" s="80"/>
      <c r="E9" s="80"/>
      <c r="H9" s="25"/>
    </row>
    <row r="10" spans="2:8" ht="15.75" thickBot="1" x14ac:dyDescent="0.3">
      <c r="B10" s="7"/>
      <c r="H10" s="25"/>
    </row>
    <row r="11" spans="2:8" ht="15.75" thickBot="1" x14ac:dyDescent="0.3">
      <c r="B11" s="60"/>
      <c r="C11" s="61"/>
      <c r="D11" s="62"/>
      <c r="E11" s="58"/>
      <c r="F11" s="60">
        <v>12227</v>
      </c>
      <c r="H11" s="9">
        <v>12227</v>
      </c>
    </row>
    <row r="12" spans="2:8" ht="25.5" x14ac:dyDescent="0.25">
      <c r="B12" s="10" t="s">
        <v>5</v>
      </c>
      <c r="D12" s="15" t="s">
        <v>6</v>
      </c>
      <c r="F12" s="24" t="s">
        <v>7</v>
      </c>
      <c r="H12" s="29" t="s">
        <v>8</v>
      </c>
    </row>
    <row r="13" spans="2:8" x14ac:dyDescent="0.25">
      <c r="B13" s="4"/>
      <c r="H13" s="25"/>
    </row>
    <row r="14" spans="2:8" x14ac:dyDescent="0.25">
      <c r="B14" s="79" t="s">
        <v>9</v>
      </c>
      <c r="C14" s="80"/>
      <c r="D14" s="80"/>
      <c r="E14" s="80"/>
      <c r="H14" s="25"/>
    </row>
    <row r="15" spans="2:8" ht="15.75" thickBot="1" x14ac:dyDescent="0.3">
      <c r="B15" s="4"/>
      <c r="H15" s="25"/>
    </row>
    <row r="16" spans="2:8" ht="15.75" thickBot="1" x14ac:dyDescent="0.3">
      <c r="B16" s="60"/>
      <c r="C16" s="58"/>
      <c r="D16" s="60"/>
      <c r="E16" s="63"/>
      <c r="F16" s="60">
        <v>60</v>
      </c>
      <c r="G16" s="15"/>
      <c r="H16" s="8">
        <f>D16+F16</f>
        <v>60</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56</v>
      </c>
      <c r="C21" s="58"/>
      <c r="D21" s="64">
        <v>85</v>
      </c>
      <c r="E21" s="58"/>
      <c r="F21" s="64">
        <v>61</v>
      </c>
      <c r="H21" s="11">
        <v>141</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10</v>
      </c>
      <c r="C26" s="58"/>
      <c r="D26" s="58"/>
      <c r="E26" s="58"/>
      <c r="F26" s="58"/>
      <c r="G26" s="58"/>
      <c r="H26" s="65">
        <v>391</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12819</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19176</v>
      </c>
      <c r="C37" s="66">
        <v>309310</v>
      </c>
      <c r="D37" s="66">
        <v>160229</v>
      </c>
      <c r="E37" s="66">
        <v>7268</v>
      </c>
      <c r="F37" s="66">
        <v>150200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41"/>
  <sheetViews>
    <sheetView topLeftCell="A27" workbookViewId="0">
      <selection activeCell="B37" sqref="B37:F37"/>
    </sheetView>
  </sheetViews>
  <sheetFormatPr baseColWidth="10" defaultRowHeight="15" x14ac:dyDescent="0.25"/>
  <cols>
    <col min="1" max="1" width="4.28515625" customWidth="1"/>
    <col min="2" max="3" width="13.28515625" customWidth="1"/>
    <col min="6" max="6" width="13.5703125" customWidth="1"/>
    <col min="8" max="8" width="13.42578125" customWidth="1"/>
  </cols>
  <sheetData>
    <row r="2" spans="2:10" x14ac:dyDescent="0.25">
      <c r="B2" s="70" t="s">
        <v>0</v>
      </c>
      <c r="C2" s="70"/>
      <c r="D2" s="70"/>
      <c r="E2" s="70"/>
      <c r="F2" s="70"/>
      <c r="G2" s="70"/>
      <c r="H2" s="70"/>
    </row>
    <row r="3" spans="2:10" x14ac:dyDescent="0.25">
      <c r="B3" s="71" t="s">
        <v>19</v>
      </c>
      <c r="C3" s="71"/>
      <c r="D3" s="71"/>
      <c r="E3" s="71"/>
      <c r="F3" s="71"/>
      <c r="G3" s="71"/>
      <c r="H3" s="71"/>
    </row>
    <row r="4" spans="2:10" ht="15.75" thickBot="1" x14ac:dyDescent="0.3"/>
    <row r="5" spans="2:10" x14ac:dyDescent="0.25">
      <c r="B5" s="23"/>
      <c r="C5" s="1"/>
      <c r="D5" s="1"/>
      <c r="E5" s="1"/>
      <c r="F5" s="1"/>
      <c r="G5" s="1"/>
      <c r="H5" s="2"/>
    </row>
    <row r="6" spans="2:10" ht="15.75" thickBot="1" x14ac:dyDescent="0.3">
      <c r="B6" s="74" t="s">
        <v>24</v>
      </c>
      <c r="C6" s="75"/>
      <c r="D6" s="76"/>
      <c r="H6" s="25"/>
    </row>
    <row r="7" spans="2:10" ht="21.75" customHeight="1" thickBot="1" x14ac:dyDescent="0.3">
      <c r="B7" s="55" t="s">
        <v>1</v>
      </c>
      <c r="C7" s="56" t="s">
        <v>20</v>
      </c>
      <c r="D7" s="57" t="s">
        <v>21</v>
      </c>
      <c r="E7" s="58"/>
      <c r="F7" s="59" t="s">
        <v>57</v>
      </c>
      <c r="G7" s="58"/>
      <c r="H7" s="59">
        <v>2022</v>
      </c>
    </row>
    <row r="8" spans="2:10" x14ac:dyDescent="0.25">
      <c r="B8" s="77" t="s">
        <v>2</v>
      </c>
      <c r="C8" s="78"/>
      <c r="F8" s="17" t="s">
        <v>3</v>
      </c>
      <c r="H8" s="5" t="s">
        <v>4</v>
      </c>
    </row>
    <row r="9" spans="2:10" x14ac:dyDescent="0.25">
      <c r="B9" s="79" t="s">
        <v>37</v>
      </c>
      <c r="C9" s="80"/>
      <c r="D9" s="80"/>
      <c r="E9" s="80"/>
      <c r="H9" s="25"/>
    </row>
    <row r="10" spans="2:10" ht="15.75" thickBot="1" x14ac:dyDescent="0.3">
      <c r="B10" s="7"/>
      <c r="H10" s="25"/>
    </row>
    <row r="11" spans="2:10" ht="15.75" thickBot="1" x14ac:dyDescent="0.3">
      <c r="B11" s="60"/>
      <c r="C11" s="61"/>
      <c r="D11" s="62"/>
      <c r="E11" s="58"/>
      <c r="F11" s="60">
        <v>8042</v>
      </c>
      <c r="H11" s="9">
        <f>B11+D11+F11</f>
        <v>8042</v>
      </c>
      <c r="J11" t="s">
        <v>58</v>
      </c>
    </row>
    <row r="12" spans="2:10" ht="25.5" x14ac:dyDescent="0.25">
      <c r="B12" s="10" t="s">
        <v>5</v>
      </c>
      <c r="D12" s="15" t="s">
        <v>6</v>
      </c>
      <c r="F12" s="24" t="s">
        <v>7</v>
      </c>
      <c r="H12" s="29" t="s">
        <v>8</v>
      </c>
    </row>
    <row r="13" spans="2:10" x14ac:dyDescent="0.25">
      <c r="B13" s="4"/>
      <c r="H13" s="25"/>
    </row>
    <row r="14" spans="2:10" x14ac:dyDescent="0.25">
      <c r="B14" s="79" t="s">
        <v>9</v>
      </c>
      <c r="C14" s="80"/>
      <c r="D14" s="80"/>
      <c r="E14" s="80"/>
      <c r="H14" s="25"/>
    </row>
    <row r="15" spans="2:10" ht="15.75" thickBot="1" x14ac:dyDescent="0.3">
      <c r="B15" s="4"/>
      <c r="H15" s="25"/>
    </row>
    <row r="16" spans="2:10" ht="15.75" thickBot="1" x14ac:dyDescent="0.3">
      <c r="B16" s="60"/>
      <c r="C16" s="58"/>
      <c r="D16" s="60"/>
      <c r="E16" s="63"/>
      <c r="F16" s="60">
        <v>1532</v>
      </c>
      <c r="G16" s="15"/>
      <c r="H16" s="8">
        <f>D16+F16</f>
        <v>1532</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35</v>
      </c>
      <c r="C21" s="58"/>
      <c r="D21" s="64">
        <v>53</v>
      </c>
      <c r="E21" s="58"/>
      <c r="F21" s="64">
        <v>40</v>
      </c>
      <c r="H21" s="11">
        <v>88</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60">
        <v>7</v>
      </c>
      <c r="C26" s="58"/>
      <c r="D26" s="58"/>
      <c r="E26" s="58"/>
      <c r="F26" s="58"/>
      <c r="G26" s="58"/>
      <c r="H26" s="65">
        <v>393</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10055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16935</v>
      </c>
      <c r="C37" s="66">
        <v>256503</v>
      </c>
      <c r="D37" s="66">
        <v>248109</v>
      </c>
      <c r="E37" s="66">
        <v>7798</v>
      </c>
      <c r="F37" s="66">
        <v>221300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41"/>
  <sheetViews>
    <sheetView tabSelected="1" topLeftCell="A19" workbookViewId="0">
      <selection activeCell="J27" sqref="J27"/>
    </sheetView>
  </sheetViews>
  <sheetFormatPr baseColWidth="10" defaultRowHeight="15" x14ac:dyDescent="0.25"/>
  <cols>
    <col min="1" max="1" width="4.28515625" customWidth="1"/>
    <col min="2" max="3" width="13.28515625" customWidth="1"/>
    <col min="6" max="6" width="13.5703125" customWidth="1"/>
    <col min="8" max="8" width="13.42578125" customWidth="1"/>
    <col min="10" max="10" width="42.7109375" customWidth="1"/>
  </cols>
  <sheetData>
    <row r="2" spans="2:10" x14ac:dyDescent="0.25">
      <c r="B2" s="70" t="s">
        <v>0</v>
      </c>
      <c r="C2" s="70"/>
      <c r="D2" s="70"/>
      <c r="E2" s="70"/>
      <c r="F2" s="70"/>
      <c r="G2" s="70"/>
      <c r="H2" s="70"/>
    </row>
    <row r="3" spans="2:10" x14ac:dyDescent="0.25">
      <c r="B3" s="71" t="s">
        <v>19</v>
      </c>
      <c r="C3" s="71"/>
      <c r="D3" s="71"/>
      <c r="E3" s="71"/>
      <c r="F3" s="71"/>
      <c r="G3" s="71"/>
      <c r="H3" s="71"/>
    </row>
    <row r="4" spans="2:10" ht="15.75" thickBot="1" x14ac:dyDescent="0.3"/>
    <row r="5" spans="2:10" x14ac:dyDescent="0.25">
      <c r="B5" s="23"/>
      <c r="C5" s="1"/>
      <c r="D5" s="1"/>
      <c r="E5" s="1"/>
      <c r="F5" s="1"/>
      <c r="G5" s="1"/>
      <c r="H5" s="2"/>
    </row>
    <row r="6" spans="2:10" ht="15.75" thickBot="1" x14ac:dyDescent="0.3">
      <c r="B6" s="74" t="s">
        <v>24</v>
      </c>
      <c r="C6" s="75"/>
      <c r="D6" s="76"/>
      <c r="H6" s="25"/>
    </row>
    <row r="7" spans="2:10" ht="21.75" customHeight="1" thickBot="1" x14ac:dyDescent="0.3">
      <c r="B7" s="55" t="s">
        <v>1</v>
      </c>
      <c r="C7" s="56" t="s">
        <v>20</v>
      </c>
      <c r="D7" s="57" t="s">
        <v>21</v>
      </c>
      <c r="E7" s="58"/>
      <c r="F7" s="59" t="s">
        <v>59</v>
      </c>
      <c r="G7" s="58"/>
      <c r="H7" s="59">
        <v>2022</v>
      </c>
    </row>
    <row r="8" spans="2:10" x14ac:dyDescent="0.25">
      <c r="B8" s="77" t="s">
        <v>2</v>
      </c>
      <c r="C8" s="78"/>
      <c r="F8" s="17" t="s">
        <v>3</v>
      </c>
      <c r="H8" s="5" t="s">
        <v>4</v>
      </c>
    </row>
    <row r="9" spans="2:10" x14ac:dyDescent="0.25">
      <c r="B9" s="79" t="s">
        <v>37</v>
      </c>
      <c r="C9" s="80"/>
      <c r="D9" s="80"/>
      <c r="E9" s="80"/>
      <c r="H9" s="25"/>
    </row>
    <row r="10" spans="2:10" ht="15.75" thickBot="1" x14ac:dyDescent="0.3">
      <c r="B10" s="7"/>
      <c r="H10" s="25"/>
    </row>
    <row r="11" spans="2:10" ht="15.75" thickBot="1" x14ac:dyDescent="0.3">
      <c r="B11" s="60"/>
      <c r="C11" s="61"/>
      <c r="D11" s="62"/>
      <c r="E11" s="58"/>
      <c r="F11" s="60">
        <v>13154</v>
      </c>
      <c r="H11" s="9">
        <f>B11+D11+F11</f>
        <v>13154</v>
      </c>
      <c r="J11" t="s">
        <v>60</v>
      </c>
    </row>
    <row r="12" spans="2:10" ht="25.5" x14ac:dyDescent="0.25">
      <c r="B12" s="10" t="s">
        <v>5</v>
      </c>
      <c r="D12" s="15" t="s">
        <v>6</v>
      </c>
      <c r="F12" s="24" t="s">
        <v>7</v>
      </c>
      <c r="H12" s="29" t="s">
        <v>8</v>
      </c>
    </row>
    <row r="13" spans="2:10" x14ac:dyDescent="0.25">
      <c r="B13" s="4"/>
      <c r="H13" s="25"/>
    </row>
    <row r="14" spans="2:10" x14ac:dyDescent="0.25">
      <c r="B14" s="79" t="s">
        <v>9</v>
      </c>
      <c r="C14" s="80"/>
      <c r="D14" s="80"/>
      <c r="E14" s="80"/>
      <c r="H14" s="25"/>
    </row>
    <row r="15" spans="2:10" ht="15.75" thickBot="1" x14ac:dyDescent="0.3">
      <c r="B15" s="4"/>
      <c r="H15" s="25"/>
    </row>
    <row r="16" spans="2:10" ht="15.75" thickBot="1" x14ac:dyDescent="0.3">
      <c r="B16" s="60"/>
      <c r="C16" s="58"/>
      <c r="D16" s="60">
        <v>201</v>
      </c>
      <c r="E16" s="63"/>
      <c r="F16" s="60">
        <v>644</v>
      </c>
      <c r="G16" s="15"/>
      <c r="H16" s="8">
        <f>D16+F16</f>
        <v>845</v>
      </c>
    </row>
    <row r="17" spans="2:8" ht="36" x14ac:dyDescent="0.25">
      <c r="B17" s="49" t="s">
        <v>10</v>
      </c>
      <c r="D17" s="50" t="s">
        <v>11</v>
      </c>
      <c r="E17" s="45"/>
      <c r="F17" s="50" t="s">
        <v>12</v>
      </c>
      <c r="G17" s="45"/>
      <c r="H17" s="29" t="s">
        <v>13</v>
      </c>
    </row>
    <row r="18" spans="2:8" x14ac:dyDescent="0.25">
      <c r="B18" s="6" t="s">
        <v>14</v>
      </c>
      <c r="H18" s="25"/>
    </row>
    <row r="19" spans="2:8" x14ac:dyDescent="0.25">
      <c r="B19" s="79" t="s">
        <v>22</v>
      </c>
      <c r="C19" s="80"/>
      <c r="D19" s="80"/>
      <c r="E19" s="80"/>
      <c r="H19" s="25"/>
    </row>
    <row r="20" spans="2:8" ht="15.75" thickBot="1" x14ac:dyDescent="0.3">
      <c r="B20" s="4"/>
      <c r="H20" s="25"/>
    </row>
    <row r="21" spans="2:8" ht="15.75" thickBot="1" x14ac:dyDescent="0.3">
      <c r="B21" s="64">
        <v>22</v>
      </c>
      <c r="C21" s="58"/>
      <c r="D21" s="64">
        <v>43</v>
      </c>
      <c r="E21" s="58"/>
      <c r="F21" s="64">
        <v>35</v>
      </c>
      <c r="H21" s="11">
        <v>65</v>
      </c>
    </row>
    <row r="22" spans="2:8" ht="25.5" x14ac:dyDescent="0.25">
      <c r="B22" s="23" t="s">
        <v>15</v>
      </c>
      <c r="C22" s="18"/>
      <c r="D22" s="1" t="s">
        <v>16</v>
      </c>
      <c r="E22" s="18"/>
      <c r="F22" s="1" t="s">
        <v>17</v>
      </c>
      <c r="G22" s="15"/>
      <c r="H22" s="29" t="s">
        <v>18</v>
      </c>
    </row>
    <row r="23" spans="2:8" x14ac:dyDescent="0.25">
      <c r="B23" s="16"/>
      <c r="C23" s="18"/>
      <c r="D23" s="24"/>
      <c r="E23" s="18"/>
      <c r="F23" s="24"/>
      <c r="G23" s="24"/>
      <c r="H23" s="19"/>
    </row>
    <row r="24" spans="2:8" x14ac:dyDescent="0.25">
      <c r="B24" s="79" t="s">
        <v>29</v>
      </c>
      <c r="C24" s="80"/>
      <c r="D24" s="80"/>
      <c r="E24" s="80"/>
      <c r="F24" s="80"/>
      <c r="G24" s="80"/>
      <c r="H24" s="81"/>
    </row>
    <row r="25" spans="2:8" ht="15.75" thickBot="1" x14ac:dyDescent="0.3">
      <c r="B25" s="4"/>
      <c r="H25" s="25"/>
    </row>
    <row r="26" spans="2:8" ht="15.75" thickBot="1" x14ac:dyDescent="0.3">
      <c r="B26" s="82">
        <v>15</v>
      </c>
      <c r="C26" s="83"/>
      <c r="D26" s="83"/>
      <c r="E26" s="83"/>
      <c r="F26" s="83"/>
      <c r="G26" s="83"/>
      <c r="H26" s="84">
        <v>851</v>
      </c>
    </row>
    <row r="27" spans="2:8" ht="51" x14ac:dyDescent="0.25">
      <c r="B27" s="28" t="s">
        <v>25</v>
      </c>
      <c r="G27" s="27"/>
      <c r="H27" s="29" t="s">
        <v>27</v>
      </c>
    </row>
    <row r="28" spans="2:8" x14ac:dyDescent="0.25">
      <c r="B28" s="79" t="s">
        <v>30</v>
      </c>
      <c r="C28" s="80"/>
      <c r="D28" s="80"/>
      <c r="E28" s="80"/>
      <c r="F28" s="80"/>
      <c r="G28" s="80"/>
      <c r="H28" s="81"/>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26</v>
      </c>
      <c r="D31" s="26"/>
      <c r="E31" s="27"/>
      <c r="F31" s="31"/>
      <c r="G31" s="27"/>
      <c r="H31" s="53" t="s">
        <v>28</v>
      </c>
    </row>
    <row r="32" spans="2:8" ht="15.75" thickBot="1" x14ac:dyDescent="0.3">
      <c r="B32" s="33"/>
      <c r="C32" s="34"/>
      <c r="D32" s="34"/>
      <c r="E32" s="34"/>
      <c r="F32" s="34"/>
      <c r="G32" s="34"/>
      <c r="H32" s="35"/>
    </row>
    <row r="33" spans="2:8" ht="25.5" customHeight="1" thickBot="1" x14ac:dyDescent="0.3">
      <c r="B33" s="72" t="s">
        <v>23</v>
      </c>
      <c r="C33" s="73"/>
      <c r="D33" s="73"/>
      <c r="E33" s="20"/>
      <c r="F33" s="20"/>
      <c r="G33" s="21"/>
      <c r="H33" s="22">
        <f>H11+H16+H21+H26+H30</f>
        <v>14915</v>
      </c>
    </row>
    <row r="34" spans="2:8" ht="15.75" thickBot="1" x14ac:dyDescent="0.3"/>
    <row r="35" spans="2:8" x14ac:dyDescent="0.25">
      <c r="B35" s="36" t="s">
        <v>31</v>
      </c>
      <c r="C35" s="37"/>
      <c r="D35" s="37"/>
      <c r="E35" s="37"/>
      <c r="F35" s="37"/>
      <c r="G35" s="37"/>
      <c r="H35" s="38"/>
    </row>
    <row r="36" spans="2:8" ht="15.75" thickBot="1" x14ac:dyDescent="0.3">
      <c r="B36" s="39"/>
      <c r="H36" s="40"/>
    </row>
    <row r="37" spans="2:8" ht="15.75" thickBot="1" x14ac:dyDescent="0.3">
      <c r="B37" s="66">
        <v>16119</v>
      </c>
      <c r="C37" s="66">
        <v>425610</v>
      </c>
      <c r="D37" s="66">
        <v>404940</v>
      </c>
      <c r="E37" s="66">
        <v>7739</v>
      </c>
      <c r="F37" s="66">
        <v>189600</v>
      </c>
      <c r="G37" s="39"/>
      <c r="H37" s="40"/>
    </row>
    <row r="38" spans="2:8" ht="89.25" x14ac:dyDescent="0.25">
      <c r="B38" s="48" t="s">
        <v>32</v>
      </c>
      <c r="C38" s="47" t="s">
        <v>33</v>
      </c>
      <c r="D38" s="47" t="s">
        <v>34</v>
      </c>
      <c r="E38" s="47" t="s">
        <v>35</v>
      </c>
      <c r="F38" s="47" t="s">
        <v>36</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Cancino</dc:creator>
  <cp:lastModifiedBy>Angela Echeverría</cp:lastModifiedBy>
  <dcterms:created xsi:type="dcterms:W3CDTF">2021-01-13T15:14:22Z</dcterms:created>
  <dcterms:modified xsi:type="dcterms:W3CDTF">2022-08-18T14:44:56Z</dcterms:modified>
</cp:coreProperties>
</file>