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cbustamante\Desktop\Rendición Actividades Año 2022\12. Diciembre 2022\"/>
    </mc:Choice>
  </mc:AlternateContent>
  <xr:revisionPtr revIDLastSave="0" documentId="13_ncr:1_{DF01836B-9A84-42EF-98BF-DC8F74B57A9F}" xr6:coauthVersionLast="47" xr6:coauthVersionMax="47" xr10:uidLastSave="{00000000-0000-0000-0000-000000000000}"/>
  <bookViews>
    <workbookView xWindow="-120" yWindow="-120" windowWidth="25440" windowHeight="15390" tabRatio="756" activeTab="13"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4" l="1"/>
  <c r="H21" i="13" l="1"/>
  <c r="H16" i="13"/>
  <c r="H11" i="13"/>
  <c r="H21" i="12" l="1"/>
  <c r="H16" i="12"/>
  <c r="H11" i="12"/>
  <c r="H33" i="12" s="1"/>
  <c r="H16" i="11"/>
  <c r="H11" i="11"/>
  <c r="H33" i="11" s="1"/>
  <c r="H21" i="5" l="1"/>
  <c r="H11" i="4" l="1"/>
  <c r="H16" i="14" l="1"/>
  <c r="H11" i="14"/>
  <c r="H16" i="10"/>
  <c r="H11" i="10"/>
  <c r="H16" i="9"/>
  <c r="H11" i="9"/>
  <c r="H16" i="8"/>
  <c r="H11" i="8"/>
  <c r="H16" i="7"/>
  <c r="H21" i="6"/>
  <c r="H16" i="6"/>
  <c r="H11" i="6"/>
  <c r="H16" i="5"/>
  <c r="H11" i="5"/>
  <c r="H21" i="4"/>
  <c r="H16" i="4"/>
  <c r="H33" i="14" l="1"/>
  <c r="H33" i="10"/>
  <c r="H33" i="6"/>
  <c r="H33" i="7"/>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E2AF9349-D2C4-46E6-BBC1-84C31BED90BB}">
      <text>
        <r>
          <rPr>
            <sz val="9"/>
            <color indexed="81"/>
            <rFont val="Tahoma"/>
            <family val="2"/>
          </rPr>
          <t>Sin atención (visita guiada, depto educativo).</t>
        </r>
      </text>
    </comment>
    <comment ref="B17" authorId="0" shapeId="0" xr:uid="{630332EC-F31D-480A-A646-4EE4A795B7A4}">
      <text>
        <r>
          <rPr>
            <sz val="9"/>
            <color indexed="81"/>
            <rFont val="Tahoma"/>
            <family val="2"/>
          </rPr>
          <t>Cantidad de grupos atendidos</t>
        </r>
      </text>
    </comment>
    <comment ref="D17" authorId="0" shapeId="0" xr:uid="{B1EDF1B8-B152-4188-B712-994A629F132D}">
      <text>
        <r>
          <rPr>
            <sz val="9"/>
            <color indexed="81"/>
            <rFont val="Tahoma"/>
            <family val="2"/>
          </rPr>
          <t>Cantidad de personas</t>
        </r>
      </text>
    </comment>
    <comment ref="F17" authorId="0" shapeId="0" xr:uid="{A60D3C96-BAFB-4A5A-8586-6A833B0575B0}">
      <text>
        <r>
          <rPr>
            <sz val="9"/>
            <color indexed="81"/>
            <rFont val="Tahoma"/>
            <family val="2"/>
          </rPr>
          <t>Cantidad de personas</t>
        </r>
      </text>
    </comment>
    <comment ref="B22" authorId="0" shapeId="0" xr:uid="{7C5C7B22-5CFD-4A57-9116-CA45E7AB72DD}">
      <text>
        <r>
          <rPr>
            <sz val="9"/>
            <color indexed="81"/>
            <rFont val="Tahoma"/>
            <family val="2"/>
          </rPr>
          <t>Escolares, universitarios</t>
        </r>
      </text>
    </comment>
    <comment ref="D22" authorId="0" shapeId="0" xr:uid="{7B9664E2-C257-4B8D-BD65-E4683AF07775}">
      <text>
        <r>
          <rPr>
            <b/>
            <sz val="9"/>
            <color indexed="81"/>
            <rFont val="Tahoma"/>
            <family val="2"/>
          </rPr>
          <t>Mariapaz Undurraga:</t>
        </r>
        <r>
          <rPr>
            <sz val="9"/>
            <color indexed="81"/>
            <rFont val="Tahoma"/>
            <family val="2"/>
          </rPr>
          <t xml:space="preserve">
investigadores</t>
        </r>
      </text>
    </comment>
    <comment ref="B35" authorId="0" shapeId="0" xr:uid="{142C3615-233B-4C56-8AFF-697A0B5CF7F6}">
      <text>
        <r>
          <rPr>
            <sz val="9"/>
            <color indexed="81"/>
            <rFont val="Tahoma"/>
            <family val="2"/>
          </rPr>
          <t>solo cuentas principales o bien sumar.</t>
        </r>
      </text>
    </comment>
    <comment ref="B38" authorId="0" shapeId="0" xr:uid="{72541EF6-6317-4FD2-A9F7-538BF764D466}">
      <text>
        <r>
          <rPr>
            <sz val="9"/>
            <color indexed="81"/>
            <rFont val="Tahoma"/>
            <family val="2"/>
          </rPr>
          <t>El número de usuarios es el número total de usuarios
(visitantes) que han registrado al menos una sesión en un período determinado.</t>
        </r>
      </text>
    </comment>
    <comment ref="C38" authorId="0" shapeId="0" xr:uid="{622BAAD4-9C4B-4898-B473-9E83391338B3}">
      <text>
        <r>
          <rPr>
            <sz val="9"/>
            <color indexed="81"/>
            <rFont val="Tahoma"/>
            <family val="2"/>
          </rPr>
          <t>Alcance de las publicaciones realizadas: corresponde a número total de usuarios que han visto un contenido.</t>
        </r>
      </text>
    </comment>
    <comment ref="D38" authorId="0" shapeId="0" xr:uid="{A31C35C2-0F9F-4DDA-93B7-12E2942067A6}">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A71C9086-2CE4-457C-BE41-F2349772C0CC}">
      <text>
        <r>
          <rPr>
            <sz val="9"/>
            <color indexed="81"/>
            <rFont val="Tahoma"/>
            <family val="2"/>
          </rPr>
          <t>cantidad de usuarios únicos. Esto es el
número estimado de usuarios diferentes que ven tus vídeos en un periodo determinado</t>
        </r>
      </text>
    </comment>
    <comment ref="F38" authorId="0" shapeId="0" xr:uid="{CAC06045-69BE-4657-B0B5-0266A6B0044C}">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9E3D2B02-1BE4-459C-A388-C9F418696D83}">
      <text>
        <r>
          <rPr>
            <sz val="9"/>
            <color indexed="81"/>
            <rFont val="Tahoma"/>
            <family val="2"/>
          </rPr>
          <t>Sin atención (visita guiada, depto educativo).</t>
        </r>
      </text>
    </comment>
    <comment ref="B17" authorId="0" shapeId="0" xr:uid="{AE4B4DE8-B20A-429A-A455-5A21EA5C2149}">
      <text>
        <r>
          <rPr>
            <sz val="9"/>
            <color indexed="81"/>
            <rFont val="Tahoma"/>
            <family val="2"/>
          </rPr>
          <t>Cantidad de grupos atendidos</t>
        </r>
      </text>
    </comment>
    <comment ref="D17" authorId="0" shapeId="0" xr:uid="{CD52D68D-C06F-4F17-9972-E6F062F5C635}">
      <text>
        <r>
          <rPr>
            <sz val="9"/>
            <color indexed="81"/>
            <rFont val="Tahoma"/>
            <family val="2"/>
          </rPr>
          <t>Cantidad de personas</t>
        </r>
      </text>
    </comment>
    <comment ref="F17" authorId="0" shapeId="0" xr:uid="{232EACCD-673F-4561-B322-17CD3FBF0907}">
      <text>
        <r>
          <rPr>
            <sz val="9"/>
            <color indexed="81"/>
            <rFont val="Tahoma"/>
            <family val="2"/>
          </rPr>
          <t>Cantidad de personas</t>
        </r>
      </text>
    </comment>
    <comment ref="B22" authorId="0" shapeId="0" xr:uid="{BBFDFD02-E579-4308-93EB-D2F13D70AD71}">
      <text>
        <r>
          <rPr>
            <sz val="9"/>
            <color indexed="81"/>
            <rFont val="Tahoma"/>
            <family val="2"/>
          </rPr>
          <t>Escolares, universitarios</t>
        </r>
      </text>
    </comment>
    <comment ref="D22" authorId="0" shapeId="0" xr:uid="{F2CD17FC-44B8-45E5-8B05-7C8D4DD46F93}">
      <text>
        <r>
          <rPr>
            <b/>
            <sz val="9"/>
            <color indexed="81"/>
            <rFont val="Tahoma"/>
            <family val="2"/>
          </rPr>
          <t>Mariapaz Undurraga:</t>
        </r>
        <r>
          <rPr>
            <sz val="9"/>
            <color indexed="81"/>
            <rFont val="Tahoma"/>
            <family val="2"/>
          </rPr>
          <t xml:space="preserve">
investigadores</t>
        </r>
      </text>
    </comment>
    <comment ref="B35" authorId="0" shapeId="0" xr:uid="{07A5CF5E-0B0F-4548-BD65-1E1E10D367A9}">
      <text>
        <r>
          <rPr>
            <sz val="9"/>
            <color indexed="81"/>
            <rFont val="Tahoma"/>
            <family val="2"/>
          </rPr>
          <t>solo cuentas principales o bien sumar.</t>
        </r>
      </text>
    </comment>
    <comment ref="B38" authorId="0" shapeId="0" xr:uid="{4FF2778D-CB74-45A1-8E89-94D1A7C618A5}">
      <text>
        <r>
          <rPr>
            <sz val="9"/>
            <color indexed="81"/>
            <rFont val="Tahoma"/>
            <family val="2"/>
          </rPr>
          <t>El número de usuarios es el número total de usuarios
(visitantes) que han registrado al menos una sesión en un período determinado.</t>
        </r>
      </text>
    </comment>
    <comment ref="C38" authorId="0" shapeId="0" xr:uid="{A8510890-232F-4FFA-AA0E-431CC2C54448}">
      <text>
        <r>
          <rPr>
            <sz val="9"/>
            <color indexed="81"/>
            <rFont val="Tahoma"/>
            <family val="2"/>
          </rPr>
          <t>Alcance de las publicaciones realizadas: corresponde a número total de usuarios que han visto un contenido.</t>
        </r>
      </text>
    </comment>
    <comment ref="D38" authorId="0" shapeId="0" xr:uid="{D0CF6DC7-048E-4D1C-9732-DF4DBDFFF4F5}">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76D4AE4A-2000-4F2E-B259-49A9BE5DCD9A}">
      <text>
        <r>
          <rPr>
            <sz val="9"/>
            <color indexed="81"/>
            <rFont val="Tahoma"/>
            <family val="2"/>
          </rPr>
          <t>cantidad de usuarios únicos. Esto es el
número estimado de usuarios diferentes que ven tus vídeos en un periodo determinado</t>
        </r>
      </text>
    </comment>
    <comment ref="F38" authorId="0" shapeId="0" xr:uid="{6BE61787-8104-46CF-9B03-469FFF01394C}">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<sst xmlns="http://schemas.openxmlformats.org/spreadsheetml/2006/main" count="520" uniqueCount="68">
  <si>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</si>
  <si>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</si>
  <si>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</si>
  <si>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</si>
  <si>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</si>
  <si>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</si>
  <si>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</si>
  <si>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</si>
  <si>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</si>
  <si>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</si>
  <si>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</si>
  <si>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</si>
  <si>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</si>
  <si>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</si>
  <si>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</si>
  <si>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</si>
  <si>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</si>
  <si>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</si>
  <si>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</si>
  <si>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</si>
  <si>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</si>
  <si>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</si>
  <si>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</si>
  <si>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</si>
  <si>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</si>
  <si>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</si>
  <si>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</si>
  <si>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</si>
  <si>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</si>
  <si>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</si>
  <si>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</si>
  <si>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</si>
  <si>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</si>
  <si>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</si>
  <si>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</si>
  <si>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</si>
  <si>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</si>
  <si>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</si>
  <si>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</si>
  <si>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</si>
  <si>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</si>
  <si>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</si>
  <si>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</si>
  <si>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</si>
  <si>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</si>
  <si>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</si>
  <si>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</si>
  <si>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</si>
  <si>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</si>
  <si>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</si>
  <si>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</si>
  <si>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MUSEO DE LA MEMORIA Y LOS DD.HH.</t>
  </si>
  <si>
    <t>ENERO</t>
  </si>
  <si>
    <t>FEBRERO</t>
  </si>
  <si>
    <t>Marzo</t>
  </si>
  <si>
    <t>Abril</t>
  </si>
  <si>
    <t>Mayo</t>
  </si>
  <si>
    <t>Junio</t>
  </si>
  <si>
    <t>5899+ 2143</t>
  </si>
  <si>
    <t>Julio</t>
  </si>
  <si>
    <t>9890 individuales libres + 3264 galería de la memoria</t>
  </si>
  <si>
    <t>Agosto</t>
  </si>
  <si>
    <t>6680 individuales libres + 1426 galería de la memoria</t>
  </si>
  <si>
    <t>Septiembre</t>
  </si>
  <si>
    <t>6912+ 3507 (Galería de la memoria)</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</si>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</sst>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
      <sz val="11"/>
      <color rgb="FF000000"/>
      <name val="Calibri"/>
      <family val="2"/>
      <scheme val="minor"/>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12" fillId="0" borderId="9" xfId="0" applyFont="1" applyBorder="1"/>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RowHeight="15" x14ac:dyDescent="0.25"/>
  <cols>
    <col min="1" max="1" width="79.7109375" customWidth="1"/>
  </cols>
  <sheetData>
    <row r="1" spans="1:1" x14ac:dyDescent="0.25">
      <c r="A1" s="54" t="s">
        <v>45</v>
      </c>
    </row>
    <row r="2" spans="1:1" ht="75" x14ac:dyDescent="0.25">
      <c r="A2" s="44" t="s">
        <v>46</v>
      </c>
    </row>
    <row r="3" spans="1:1" x14ac:dyDescent="0.25">
      <c r="A3" t="s">
        <v>47</v>
      </c>
    </row>
    <row r="4" spans="1:1" ht="103.5" customHeight="1" x14ac:dyDescent="0.25">
      <c r="A4" s="43" t="s">
        <v>44</v>
      </c>
    </row>
    <row r="6" spans="1:1" ht="120" x14ac:dyDescent="0.25">
      <c r="A6" s="44" t="s">
        <v>39</v>
      </c>
    </row>
    <row r="8" spans="1:1" ht="96" customHeight="1" x14ac:dyDescent="0.25">
      <c r="A8" s="44" t="s">
        <v>40</v>
      </c>
    </row>
    <row r="10" spans="1:1" ht="120" x14ac:dyDescent="0.25">
      <c r="A10" s="44" t="s">
        <v>41</v>
      </c>
    </row>
    <row r="12" spans="1:1" ht="120" x14ac:dyDescent="0.25">
      <c r="A12" s="44" t="s">
        <v>38</v>
      </c>
    </row>
    <row r="14" spans="1:1" ht="45" x14ac:dyDescent="0.25">
      <c r="A14" s="44" t="s">
        <v>42</v>
      </c>
    </row>
    <row r="16" spans="1:1" ht="90" x14ac:dyDescent="0.25">
      <c r="A16" s="44" t="s">
        <v>43</v>
      </c>
    </row>
    <row r="18" spans="1:1" x14ac:dyDescent="0.25">
      <c r="A18" t="s">
        <v>48</v>
      </c>
    </row>
    <row r="19" spans="1:1" ht="45" x14ac:dyDescent="0.25">
      <c r="A19" s="44" t="s">
        <v>49</v>
      </c>
    </row>
    <row r="20" spans="1:1" x14ac:dyDescent="0.2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RowHeight="15" x14ac:dyDescent="0.25"/>
  <cols>
    <col min="1" max="1" width="4.28515625" customWidth="1"/>
    <col min="2" max="3" width="13.28515625" customWidth="1"/>
    <col min="6" max="6" width="13.140625" customWidth="1"/>
    <col min="8" max="8" width="12.5703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12" t="s">
        <v>1</v>
      </c>
      <c r="C7" s="13" t="s">
        <v>20</v>
      </c>
      <c r="D7" s="14" t="s">
        <v>21</v>
      </c>
      <c r="H7" s="3"/>
    </row>
    <row r="8" spans="2:8" x14ac:dyDescent="0.25">
      <c r="B8" s="78" t="s">
        <v>2</v>
      </c>
      <c r="C8" s="79"/>
      <c r="F8" s="17"/>
      <c r="H8" s="5" t="s">
        <v>4</v>
      </c>
    </row>
    <row r="9" spans="2:8" x14ac:dyDescent="0.25">
      <c r="B9" s="80" t="s">
        <v>37</v>
      </c>
      <c r="C9" s="81"/>
      <c r="D9" s="81"/>
      <c r="E9" s="81"/>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111245</v>
      </c>
      <c r="H11" s="9">
        <f>B11+D11+F11</f>
        <v>111245</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8">
        <f>enero!B16+febrero!B16+marzo!B16+abril!B16+mayo!B16+junio!B16+julio!B16+agosto!B16+septiembre!B16+octubre!B16+noviembre!B16+diciembre!B16</f>
        <v>819</v>
      </c>
      <c r="D16" s="8">
        <f>enero!D16+febrero!D16+marzo!D16+abril!D16+mayo!D16+junio!D16+julio!D16+agosto!D16+septiembre!D16+octubre!D16+noviembre!D16+diciembre!D16</f>
        <v>18746</v>
      </c>
      <c r="E16" s="15"/>
      <c r="F16" s="8">
        <f>enero!F16+febrero!F16+marzo!F16+abril!F16+mayo!F16+junio!F16+julio!F16+agosto!F16+septiembre!F16+octubre!F16+noviembre!F16+diciembre!F16</f>
        <v>5876</v>
      </c>
      <c r="G16" s="15"/>
      <c r="H16" s="8">
        <f>D16+F16</f>
        <v>24622</v>
      </c>
    </row>
    <row r="17" spans="2:8" ht="38.25" x14ac:dyDescent="0.25">
      <c r="B17" s="28" t="s">
        <v>10</v>
      </c>
      <c r="D17" s="51" t="s">
        <v>11</v>
      </c>
      <c r="E17" s="45"/>
      <c r="F17" s="51"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8">
        <f>enero!B21+febrero!B21+marzo!B21+abril!B21+mayo!B21+junio!B21+julio!B21+agosto!B21+septiembre!B21+octubre!B21+noviembre!B21+diciembre!B21</f>
        <v>378</v>
      </c>
      <c r="D21" s="8">
        <f>enero!D21+febrero!D21+marzo!D21+abril!D21+mayo!D21+junio!D21+julio!D21+agosto!D21+septiembre!D21+octubre!D21+noviembre!D21+diciembre!D21</f>
        <v>716</v>
      </c>
      <c r="F21" s="8">
        <f>enero!F21+febrero!F21+marzo!F21+abril!F21+mayo!F21+junio!F21+julio!F21+agosto!F21+septiembre!F21+octubre!F21+noviembre!F21+diciembre!F21</f>
        <v>502</v>
      </c>
      <c r="H21" s="11">
        <f>D21+B21</f>
        <v>1094</v>
      </c>
    </row>
    <row r="22" spans="2:8" ht="38.25" x14ac:dyDescent="0.25">
      <c r="B22" s="4" t="s">
        <v>15</v>
      </c>
      <c r="C22" s="18"/>
      <c r="D22" s="24" t="s">
        <v>16</v>
      </c>
      <c r="E22" s="18"/>
      <c r="F22" s="24" t="s">
        <v>17</v>
      </c>
      <c r="G22" s="24"/>
      <c r="H22" s="52"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8">
        <f>enero!B26+febrero!B26+marzo!B26+abril!B26+mayo!B26+junio!B26+julio!B26+agosto!B26+septiembre!B26+octubre!B26+noviembre!B26+diciembre!B26</f>
        <v>141</v>
      </c>
      <c r="H26" s="8">
        <f>enero!H26+febrero!H26+marzo!H26+abril!H26+mayo!H26+junio!H26+julio!H26+agosto!H26+septiembre!H26+octubre!H26+noviembre!H26+diciembre!H26</f>
        <v>8583</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13</v>
      </c>
      <c r="E30" s="26"/>
      <c r="F30" s="27"/>
      <c r="G30" s="27"/>
      <c r="H30" s="8">
        <f>enero!H30+febrero!H30+marzo!H30+abril!H30+mayo!H30+junio!H30+julio!H30+agosto!H30+septiembre!H30+octubre!H30+noviembre!H30+diciembre!H30</f>
        <v>576</v>
      </c>
    </row>
    <row r="31" spans="2:8" ht="51.75" x14ac:dyDescent="0.25">
      <c r="B31" s="30" t="s">
        <v>26</v>
      </c>
      <c r="D31" s="26"/>
      <c r="E31" s="27"/>
      <c r="F31" s="31"/>
      <c r="G31" s="27"/>
      <c r="H31" s="32"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146120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218432</v>
      </c>
      <c r="C37" s="8">
        <f>enero!C37+febrero!C37+marzo!C37+abril!C37+mayo!C37+junio!C37+julio!C37+agosto!C37+septiembre!C37+octubre!C37+noviembre!C37+diciembre!C37</f>
        <v>4526995</v>
      </c>
      <c r="D37" s="8">
        <f>enero!D37+febrero!D37+marzo!D37+abril!D37+mayo!D37+junio!D37+julio!D37+agosto!D37+septiembre!D37+octubre!D37+noviembre!D37+diciembre!D37</f>
        <v>4149412</v>
      </c>
      <c r="E37" s="8">
        <f>enero!E37+febrero!E37+marzo!E37+abril!E37+mayo!E37+junio!E37+julio!E37+agosto!E37+septiembre!E37+octubre!E37+noviembre!E37+diciembre!E37</f>
        <v>107623</v>
      </c>
      <c r="F37" s="8">
        <f>enero!F37+febrero!F37+marzo!F37+abril!F37+mayo!F37+junio!F37+julio!F37+agosto!F37+septiembre!F37+octubre!F37+noviembre!F37+diciembre!F37</f>
        <v>3110100</v>
      </c>
      <c r="G37" s="24"/>
      <c r="H37" s="25"/>
    </row>
    <row r="38" spans="2:8" ht="89.25" x14ac:dyDescent="0.25">
      <c r="B38" s="46" t="s">
        <v>32</v>
      </c>
      <c r="C38" s="26" t="s">
        <v>33</v>
      </c>
      <c r="D38" s="26" t="s">
        <v>34</v>
      </c>
      <c r="E38" s="26" t="s">
        <v>35</v>
      </c>
      <c r="F38" s="26" t="s">
        <v>36</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69" t="s">
        <v>51</v>
      </c>
      <c r="C7" s="56"/>
      <c r="D7" s="57"/>
      <c r="E7" s="58"/>
      <c r="F7" s="59" t="s">
        <v>52</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1</v>
      </c>
      <c r="C26" s="58"/>
      <c r="D26" s="58"/>
      <c r="E26" s="58"/>
      <c r="F26" s="58"/>
      <c r="G26" s="58"/>
      <c r="H26" s="65">
        <v>400</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29"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55" t="s">
        <v>1</v>
      </c>
      <c r="C7" s="56" t="s">
        <v>20</v>
      </c>
      <c r="D7" s="57" t="s">
        <v>21</v>
      </c>
      <c r="E7" s="58"/>
      <c r="F7" s="59" t="s">
        <v>53</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6906</v>
      </c>
      <c r="H11" s="9">
        <f>B11+D11+F11</f>
        <v>6906</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v>9</v>
      </c>
      <c r="C16" s="58"/>
      <c r="D16" s="60"/>
      <c r="E16" s="63"/>
      <c r="F16" s="60">
        <v>101</v>
      </c>
      <c r="G16" s="15"/>
      <c r="H16" s="8">
        <f>D16+F16</f>
        <v>101</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c r="C21" s="58"/>
      <c r="D21" s="64">
        <v>60</v>
      </c>
      <c r="E21" s="58"/>
      <c r="F21" s="64">
        <v>25</v>
      </c>
      <c r="H21" s="11">
        <f>B21+D21</f>
        <v>60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3</v>
      </c>
      <c r="C26" s="58"/>
      <c r="D26" s="58"/>
      <c r="E26" s="58"/>
      <c r="F26" s="58"/>
      <c r="G26" s="58"/>
      <c r="H26" s="65">
        <v>128</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7195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11868</v>
      </c>
      <c r="C37" s="66">
        <v>322141</v>
      </c>
      <c r="D37" s="66">
        <v>286822</v>
      </c>
      <c r="E37" s="66">
        <v>5400</v>
      </c>
      <c r="F37" s="66">
        <v>156700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31"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55" t="s">
        <v>1</v>
      </c>
      <c r="C7" s="56" t="s">
        <v>20</v>
      </c>
      <c r="D7" s="57" t="s">
        <v>21</v>
      </c>
      <c r="E7" s="58"/>
      <c r="F7" s="59" t="s">
        <v>54</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7506</v>
      </c>
      <c r="H11" s="9">
        <f>B11+D11+F11</f>
        <v>7506</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v>310</v>
      </c>
      <c r="C16" s="58"/>
      <c r="D16" s="60">
        <v>198</v>
      </c>
      <c r="E16" s="63"/>
      <c r="F16" s="60">
        <v>112</v>
      </c>
      <c r="G16" s="15"/>
      <c r="H16" s="8">
        <f>D16+F16</f>
        <v>310</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18</v>
      </c>
      <c r="C21" s="58"/>
      <c r="D21" s="64">
        <v>44</v>
      </c>
      <c r="E21" s="58"/>
      <c r="F21" s="64">
        <v>64</v>
      </c>
      <c r="H21" s="11">
        <f>B21+D21</f>
        <v>62</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11</v>
      </c>
      <c r="C26" s="58"/>
      <c r="D26" s="58"/>
      <c r="E26" s="58"/>
      <c r="F26" s="58"/>
      <c r="G26" s="58"/>
      <c r="H26" s="65">
        <v>982</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8860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22219</v>
      </c>
      <c r="C37" s="66">
        <v>432496</v>
      </c>
      <c r="D37" s="66">
        <v>264196</v>
      </c>
      <c r="E37" s="66">
        <v>7689</v>
      </c>
      <c r="F37" s="66">
        <v>164800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7" workbookViewId="0">
      <selection activeCell="L33" sqref="L33"/>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55" t="s">
        <v>1</v>
      </c>
      <c r="C7" s="56" t="s">
        <v>20</v>
      </c>
      <c r="D7" s="57" t="s">
        <v>21</v>
      </c>
      <c r="E7" s="58"/>
      <c r="F7" s="59" t="s">
        <v>55</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10358</v>
      </c>
      <c r="H11" s="9">
        <f>B11+D11+F11</f>
        <v>10358</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c r="C16" s="58"/>
      <c r="D16" s="60"/>
      <c r="E16" s="63"/>
      <c r="F16" s="60">
        <v>836</v>
      </c>
      <c r="G16" s="15"/>
      <c r="H16" s="8">
        <f>D16+F16</f>
        <v>836</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30</v>
      </c>
      <c r="C21" s="58"/>
      <c r="D21" s="64">
        <v>62</v>
      </c>
      <c r="E21" s="58"/>
      <c r="F21" s="64"/>
      <c r="H21" s="11">
        <f>B21+D21</f>
        <v>92</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v>13</v>
      </c>
      <c r="C30" s="58"/>
      <c r="D30" s="58"/>
      <c r="E30" s="67"/>
      <c r="F30" s="68"/>
      <c r="G30" s="68"/>
      <c r="H30" s="66">
        <v>576</v>
      </c>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11862</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2003</v>
      </c>
      <c r="C37" s="66">
        <v>276245</v>
      </c>
      <c r="D37" s="66">
        <v>0</v>
      </c>
      <c r="E37" s="66">
        <v>6132</v>
      </c>
      <c r="F37" s="66">
        <v>161700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55" t="s">
        <v>1</v>
      </c>
      <c r="C7" s="56" t="s">
        <v>20</v>
      </c>
      <c r="D7" s="57" t="s">
        <v>21</v>
      </c>
      <c r="E7" s="58"/>
      <c r="F7" s="59" t="s">
        <v>56</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12227</v>
      </c>
      <c r="H11" s="9">
        <v>12227</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c r="C16" s="58"/>
      <c r="D16" s="60"/>
      <c r="E16" s="63"/>
      <c r="F16" s="60">
        <v>60</v>
      </c>
      <c r="G16" s="15"/>
      <c r="H16" s="8">
        <f>D16+F16</f>
        <v>60</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56</v>
      </c>
      <c r="C21" s="58"/>
      <c r="D21" s="64">
        <v>85</v>
      </c>
      <c r="E21" s="58"/>
      <c r="F21" s="64">
        <v>61</v>
      </c>
      <c r="H21" s="11">
        <v>141</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10</v>
      </c>
      <c r="C26" s="58"/>
      <c r="D26" s="58"/>
      <c r="E26" s="58"/>
      <c r="F26" s="58"/>
      <c r="G26" s="58"/>
      <c r="H26" s="65">
        <v>391</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12819</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19176</v>
      </c>
      <c r="C37" s="66">
        <v>309310</v>
      </c>
      <c r="D37" s="66">
        <v>160229</v>
      </c>
      <c r="E37" s="66">
        <v>7268</v>
      </c>
      <c r="F37" s="66">
        <v>150200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41"/>
  <sheetViews>
    <sheetView topLeftCell="A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10" x14ac:dyDescent="0.25">
      <c r="B2" s="71" t="s">
        <v>0</v>
      </c>
      <c r="C2" s="71"/>
      <c r="D2" s="71"/>
      <c r="E2" s="71"/>
      <c r="F2" s="71"/>
      <c r="G2" s="71"/>
      <c r="H2" s="71"/>
    </row>
    <row r="3" spans="2:10" x14ac:dyDescent="0.25">
      <c r="B3" s="72" t="s">
        <v>19</v>
      </c>
      <c r="C3" s="72"/>
      <c r="D3" s="72"/>
      <c r="E3" s="72"/>
      <c r="F3" s="72"/>
      <c r="G3" s="72"/>
      <c r="H3" s="72"/>
    </row>
    <row r="4" spans="2:10" ht="15.75" thickBot="1" x14ac:dyDescent="0.3"/>
    <row r="5" spans="2:10" x14ac:dyDescent="0.25">
      <c r="B5" s="23"/>
      <c r="C5" s="1"/>
      <c r="D5" s="1"/>
      <c r="E5" s="1"/>
      <c r="F5" s="1"/>
      <c r="G5" s="1"/>
      <c r="H5" s="2"/>
    </row>
    <row r="6" spans="2:10" ht="15.75" thickBot="1" x14ac:dyDescent="0.3">
      <c r="B6" s="75" t="s">
        <v>24</v>
      </c>
      <c r="C6" s="76"/>
      <c r="D6" s="77"/>
      <c r="H6" s="25"/>
    </row>
    <row r="7" spans="2:10" ht="21.75" customHeight="1" thickBot="1" x14ac:dyDescent="0.3">
      <c r="B7" s="55" t="s">
        <v>1</v>
      </c>
      <c r="C7" s="56" t="s">
        <v>20</v>
      </c>
      <c r="D7" s="57" t="s">
        <v>21</v>
      </c>
      <c r="E7" s="58"/>
      <c r="F7" s="59" t="s">
        <v>57</v>
      </c>
      <c r="G7" s="58"/>
      <c r="H7" s="59">
        <v>2022</v>
      </c>
    </row>
    <row r="8" spans="2:10" x14ac:dyDescent="0.25">
      <c r="B8" s="78" t="s">
        <v>2</v>
      </c>
      <c r="C8" s="79"/>
      <c r="F8" s="17" t="s">
        <v>3</v>
      </c>
      <c r="H8" s="5" t="s">
        <v>4</v>
      </c>
    </row>
    <row r="9" spans="2:10" x14ac:dyDescent="0.25">
      <c r="B9" s="80" t="s">
        <v>37</v>
      </c>
      <c r="C9" s="81"/>
      <c r="D9" s="81"/>
      <c r="E9" s="81"/>
      <c r="H9" s="25"/>
    </row>
    <row r="10" spans="2:10" ht="15.75" thickBot="1" x14ac:dyDescent="0.3">
      <c r="B10" s="7"/>
      <c r="H10" s="25"/>
    </row>
    <row r="11" spans="2:10" ht="15.75" thickBot="1" x14ac:dyDescent="0.3">
      <c r="B11" s="60"/>
      <c r="C11" s="61"/>
      <c r="D11" s="62"/>
      <c r="E11" s="58"/>
      <c r="F11" s="60">
        <v>8042</v>
      </c>
      <c r="H11" s="9">
        <f>B11+D11+F11</f>
        <v>8042</v>
      </c>
      <c r="J11" t="s">
        <v>58</v>
      </c>
    </row>
    <row r="12" spans="2:10" ht="25.5" x14ac:dyDescent="0.25">
      <c r="B12" s="10" t="s">
        <v>5</v>
      </c>
      <c r="D12" s="15" t="s">
        <v>6</v>
      </c>
      <c r="F12" s="24" t="s">
        <v>7</v>
      </c>
      <c r="H12" s="29" t="s">
        <v>8</v>
      </c>
    </row>
    <row r="13" spans="2:10" x14ac:dyDescent="0.25">
      <c r="B13" s="4"/>
      <c r="H13" s="25"/>
    </row>
    <row r="14" spans="2:10" x14ac:dyDescent="0.25">
      <c r="B14" s="80" t="s">
        <v>9</v>
      </c>
      <c r="C14" s="81"/>
      <c r="D14" s="81"/>
      <c r="E14" s="81"/>
      <c r="H14" s="25"/>
    </row>
    <row r="15" spans="2:10" ht="15.75" thickBot="1" x14ac:dyDescent="0.3">
      <c r="B15" s="4"/>
      <c r="H15" s="25"/>
    </row>
    <row r="16" spans="2:10" ht="15.75" thickBot="1" x14ac:dyDescent="0.3">
      <c r="B16" s="60"/>
      <c r="C16" s="58"/>
      <c r="D16" s="60"/>
      <c r="E16" s="63"/>
      <c r="F16" s="60">
        <v>1532</v>
      </c>
      <c r="G16" s="15"/>
      <c r="H16" s="8">
        <f>D16+F16</f>
        <v>1532</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35</v>
      </c>
      <c r="C21" s="58"/>
      <c r="D21" s="64">
        <v>53</v>
      </c>
      <c r="E21" s="58"/>
      <c r="F21" s="64">
        <v>40</v>
      </c>
      <c r="H21" s="11">
        <v>88</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7</v>
      </c>
      <c r="C26" s="58"/>
      <c r="D26" s="58"/>
      <c r="E26" s="58"/>
      <c r="F26" s="58"/>
      <c r="G26" s="58"/>
      <c r="H26" s="65">
        <v>393</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10055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16935</v>
      </c>
      <c r="C37" s="66">
        <v>256503</v>
      </c>
      <c r="D37" s="66">
        <v>248109</v>
      </c>
      <c r="E37" s="66">
        <v>7798</v>
      </c>
      <c r="F37" s="66">
        <v>221300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41"/>
  <sheetViews>
    <sheetView topLeftCell="A12" workbookViewId="0">
      <selection activeCell="F16" sqref="F16"/>
    </sheetView>
  </sheetViews>
  <sheetFormatPr baseColWidth="10"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10" x14ac:dyDescent="0.25">
      <c r="B2" s="71" t="s">
        <v>0</v>
      </c>
      <c r="C2" s="71"/>
      <c r="D2" s="71"/>
      <c r="E2" s="71"/>
      <c r="F2" s="71"/>
      <c r="G2" s="71"/>
      <c r="H2" s="71"/>
    </row>
    <row r="3" spans="2:10" x14ac:dyDescent="0.25">
      <c r="B3" s="72" t="s">
        <v>19</v>
      </c>
      <c r="C3" s="72"/>
      <c r="D3" s="72"/>
      <c r="E3" s="72"/>
      <c r="F3" s="72"/>
      <c r="G3" s="72"/>
      <c r="H3" s="72"/>
    </row>
    <row r="4" spans="2:10" ht="15.75" thickBot="1" x14ac:dyDescent="0.3"/>
    <row r="5" spans="2:10" x14ac:dyDescent="0.25">
      <c r="B5" s="23"/>
      <c r="C5" s="1"/>
      <c r="D5" s="1"/>
      <c r="E5" s="1"/>
      <c r="F5" s="1"/>
      <c r="G5" s="1"/>
      <c r="H5" s="2"/>
    </row>
    <row r="6" spans="2:10" ht="15.75" thickBot="1" x14ac:dyDescent="0.3">
      <c r="B6" s="75" t="s">
        <v>24</v>
      </c>
      <c r="C6" s="76"/>
      <c r="D6" s="77"/>
      <c r="H6" s="25"/>
    </row>
    <row r="7" spans="2:10" ht="21.75" customHeight="1" thickBot="1" x14ac:dyDescent="0.3">
      <c r="B7" s="55" t="s">
        <v>1</v>
      </c>
      <c r="C7" s="56" t="s">
        <v>20</v>
      </c>
      <c r="D7" s="57" t="s">
        <v>21</v>
      </c>
      <c r="E7" s="58"/>
      <c r="F7" s="59" t="s">
        <v>59</v>
      </c>
      <c r="G7" s="58"/>
      <c r="H7" s="59">
        <v>2022</v>
      </c>
    </row>
    <row r="8" spans="2:10" x14ac:dyDescent="0.25">
      <c r="B8" s="78" t="s">
        <v>2</v>
      </c>
      <c r="C8" s="79"/>
      <c r="F8" s="17" t="s">
        <v>3</v>
      </c>
      <c r="H8" s="5" t="s">
        <v>4</v>
      </c>
    </row>
    <row r="9" spans="2:10" x14ac:dyDescent="0.25">
      <c r="B9" s="80" t="s">
        <v>37</v>
      </c>
      <c r="C9" s="81"/>
      <c r="D9" s="81"/>
      <c r="E9" s="81"/>
      <c r="H9" s="25"/>
    </row>
    <row r="10" spans="2:10" ht="15.75" thickBot="1" x14ac:dyDescent="0.3">
      <c r="B10" s="7"/>
      <c r="H10" s="25"/>
    </row>
    <row r="11" spans="2:10" ht="15.75" thickBot="1" x14ac:dyDescent="0.3">
      <c r="B11" s="60"/>
      <c r="C11" s="61"/>
      <c r="D11" s="62"/>
      <c r="E11" s="58"/>
      <c r="F11" s="60">
        <v>13154</v>
      </c>
      <c r="H11" s="9">
        <f>B11+D11+F11</f>
        <v>13154</v>
      </c>
      <c r="J11" t="s">
        <v>60</v>
      </c>
    </row>
    <row r="12" spans="2:10" ht="25.5" x14ac:dyDescent="0.25">
      <c r="B12" s="10" t="s">
        <v>5</v>
      </c>
      <c r="D12" s="15" t="s">
        <v>6</v>
      </c>
      <c r="F12" s="24" t="s">
        <v>7</v>
      </c>
      <c r="H12" s="29" t="s">
        <v>8</v>
      </c>
    </row>
    <row r="13" spans="2:10" x14ac:dyDescent="0.25">
      <c r="B13" s="4"/>
      <c r="H13" s="25"/>
    </row>
    <row r="14" spans="2:10" x14ac:dyDescent="0.25">
      <c r="B14" s="80" t="s">
        <v>9</v>
      </c>
      <c r="C14" s="81"/>
      <c r="D14" s="81"/>
      <c r="E14" s="81"/>
      <c r="H14" s="25"/>
    </row>
    <row r="15" spans="2:10" ht="15.75" thickBot="1" x14ac:dyDescent="0.3">
      <c r="B15" s="4"/>
      <c r="H15" s="25"/>
    </row>
    <row r="16" spans="2:10" ht="15.75" thickBot="1" x14ac:dyDescent="0.3">
      <c r="B16" s="60"/>
      <c r="C16" s="58"/>
      <c r="D16" s="60">
        <v>201</v>
      </c>
      <c r="E16" s="63"/>
      <c r="F16" s="60">
        <v>644</v>
      </c>
      <c r="G16" s="15"/>
      <c r="H16" s="8">
        <f>D16+F16</f>
        <v>845</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22</v>
      </c>
      <c r="C21" s="58"/>
      <c r="D21" s="64">
        <v>43</v>
      </c>
      <c r="E21" s="58"/>
      <c r="F21" s="64">
        <v>35</v>
      </c>
      <c r="H21" s="11">
        <v>65</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15</v>
      </c>
      <c r="C26" s="58"/>
      <c r="D26" s="58"/>
      <c r="E26" s="58"/>
      <c r="F26" s="58"/>
      <c r="G26" s="58"/>
      <c r="H26" s="65">
        <v>851</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14915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16119</v>
      </c>
      <c r="C37" s="66">
        <v>425610</v>
      </c>
      <c r="D37" s="66">
        <v>404940</v>
      </c>
      <c r="E37" s="66">
        <v>7739</v>
      </c>
      <c r="F37" s="66">
        <v>189600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41"/>
  <sheetViews>
    <sheetView topLeftCell="A27" workbookViewId="0">
      <selection activeCell="J47" sqref="J4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11" x14ac:dyDescent="0.25">
      <c r="B2" s="71" t="s">
        <v>0</v>
      </c>
      <c r="C2" s="71"/>
      <c r="D2" s="71"/>
      <c r="E2" s="71"/>
      <c r="F2" s="71"/>
      <c r="G2" s="71"/>
      <c r="H2" s="71"/>
    </row>
    <row r="3" spans="2:11" x14ac:dyDescent="0.25">
      <c r="B3" s="72" t="s">
        <v>19</v>
      </c>
      <c r="C3" s="72"/>
      <c r="D3" s="72"/>
      <c r="E3" s="72"/>
      <c r="F3" s="72"/>
      <c r="G3" s="72"/>
      <c r="H3" s="72"/>
    </row>
    <row r="4" spans="2:11" ht="15.75" thickBot="1" x14ac:dyDescent="0.3"/>
    <row r="5" spans="2:11" x14ac:dyDescent="0.25">
      <c r="B5" s="23"/>
      <c r="C5" s="1"/>
      <c r="D5" s="1"/>
      <c r="E5" s="1"/>
      <c r="F5" s="1"/>
      <c r="G5" s="1"/>
      <c r="H5" s="2"/>
    </row>
    <row r="6" spans="2:11" ht="15.75" thickBot="1" x14ac:dyDescent="0.3">
      <c r="B6" s="75" t="s">
        <v>24</v>
      </c>
      <c r="C6" s="76"/>
      <c r="D6" s="77"/>
      <c r="H6" s="25"/>
    </row>
    <row r="7" spans="2:11" ht="21.75" customHeight="1" thickBot="1" x14ac:dyDescent="0.3">
      <c r="B7" s="55" t="s">
        <v>1</v>
      </c>
      <c r="C7" s="56" t="s">
        <v>20</v>
      </c>
      <c r="D7" s="57" t="s">
        <v>21</v>
      </c>
      <c r="E7" s="58"/>
      <c r="F7" s="59" t="s">
        <v>61</v>
      </c>
      <c r="G7" s="58"/>
      <c r="H7" s="59">
        <v>2022</v>
      </c>
    </row>
    <row r="8" spans="2:11" x14ac:dyDescent="0.25">
      <c r="B8" s="78" t="s">
        <v>2</v>
      </c>
      <c r="C8" s="79"/>
      <c r="F8" s="17" t="s">
        <v>3</v>
      </c>
      <c r="H8" s="5" t="s">
        <v>4</v>
      </c>
    </row>
    <row r="9" spans="2:11" x14ac:dyDescent="0.25">
      <c r="B9" s="80" t="s">
        <v>37</v>
      </c>
      <c r="C9" s="81"/>
      <c r="D9" s="81"/>
      <c r="E9" s="81"/>
      <c r="H9" s="25"/>
      <c r="K9" t="s">
        <v>62</v>
      </c>
    </row>
    <row r="10" spans="2:11" ht="15.75" thickBot="1" x14ac:dyDescent="0.3">
      <c r="B10" s="7"/>
      <c r="H10" s="25"/>
    </row>
    <row r="11" spans="2:11" ht="15.75" thickBot="1" x14ac:dyDescent="0.3">
      <c r="B11" s="60"/>
      <c r="C11" s="61"/>
      <c r="D11" s="62"/>
      <c r="E11" s="58"/>
      <c r="F11" s="60">
        <v>8106</v>
      </c>
      <c r="H11" s="9">
        <f>B11+D11+F11</f>
        <v>8106</v>
      </c>
    </row>
    <row r="12" spans="2:11" ht="25.5" x14ac:dyDescent="0.25">
      <c r="B12" s="10" t="s">
        <v>5</v>
      </c>
      <c r="D12" s="15" t="s">
        <v>6</v>
      </c>
      <c r="F12" s="24" t="s">
        <v>7</v>
      </c>
      <c r="H12" s="29" t="s">
        <v>8</v>
      </c>
    </row>
    <row r="13" spans="2:11" x14ac:dyDescent="0.25">
      <c r="B13" s="4"/>
      <c r="H13" s="25"/>
    </row>
    <row r="14" spans="2:11" x14ac:dyDescent="0.25">
      <c r="B14" s="80" t="s">
        <v>9</v>
      </c>
      <c r="C14" s="81"/>
      <c r="D14" s="81"/>
      <c r="E14" s="81"/>
      <c r="H14" s="25"/>
    </row>
    <row r="15" spans="2:11" ht="15.75" thickBot="1" x14ac:dyDescent="0.3">
      <c r="B15" s="4"/>
      <c r="H15" s="25"/>
    </row>
    <row r="16" spans="2:11" ht="15.75" thickBot="1" x14ac:dyDescent="0.3">
      <c r="B16" s="60"/>
      <c r="C16" s="58"/>
      <c r="D16" s="60">
        <v>2792</v>
      </c>
      <c r="E16" s="63"/>
      <c r="F16" s="60">
        <v>757</v>
      </c>
      <c r="G16" s="15"/>
      <c r="H16" s="8">
        <f>D16+F16</f>
        <v>3549</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69</v>
      </c>
      <c r="C21" s="58"/>
      <c r="D21" s="64">
        <v>56</v>
      </c>
      <c r="E21" s="58"/>
      <c r="F21" s="64">
        <v>50</v>
      </c>
      <c r="H21" s="11">
        <v>125</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9</v>
      </c>
      <c r="C26" s="58"/>
      <c r="D26" s="58"/>
      <c r="E26" s="58"/>
      <c r="F26" s="58"/>
      <c r="G26" s="58"/>
      <c r="H26" s="65">
        <v>953</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12733</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21663</v>
      </c>
      <c r="C37" s="66">
        <v>320516</v>
      </c>
      <c r="D37" s="66">
        <v>201798</v>
      </c>
      <c r="E37" s="66">
        <v>17068</v>
      </c>
      <c r="F37" s="66">
        <v>177900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41"/>
  <sheetViews>
    <sheetView topLeftCell="A27" workbookViewId="0">
      <selection activeCell="L19" sqref="L19"/>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10" x14ac:dyDescent="0.25">
      <c r="B2" s="71" t="s">
        <v>0</v>
      </c>
      <c r="C2" s="71"/>
      <c r="D2" s="71"/>
      <c r="E2" s="71"/>
      <c r="F2" s="71"/>
      <c r="G2" s="71"/>
      <c r="H2" s="71"/>
    </row>
    <row r="3" spans="2:10" x14ac:dyDescent="0.25">
      <c r="B3" s="72" t="s">
        <v>19</v>
      </c>
      <c r="C3" s="72"/>
      <c r="D3" s="72"/>
      <c r="E3" s="72"/>
      <c r="F3" s="72"/>
      <c r="G3" s="72"/>
      <c r="H3" s="72"/>
    </row>
    <row r="4" spans="2:10" ht="15.75" thickBot="1" x14ac:dyDescent="0.3"/>
    <row r="5" spans="2:10" x14ac:dyDescent="0.25">
      <c r="B5" s="23"/>
      <c r="C5" s="1"/>
      <c r="D5" s="1"/>
      <c r="E5" s="1"/>
      <c r="F5" s="1"/>
      <c r="G5" s="1"/>
      <c r="H5" s="2"/>
    </row>
    <row r="6" spans="2:10" ht="15.75" thickBot="1" x14ac:dyDescent="0.3">
      <c r="B6" s="75" t="s">
        <v>24</v>
      </c>
      <c r="C6" s="76"/>
      <c r="D6" s="77"/>
      <c r="H6" s="25"/>
    </row>
    <row r="7" spans="2:10" ht="21.75" customHeight="1" thickBot="1" x14ac:dyDescent="0.3">
      <c r="B7" s="55" t="s">
        <v>1</v>
      </c>
      <c r="C7" s="56" t="s">
        <v>20</v>
      </c>
      <c r="D7" s="57" t="s">
        <v>21</v>
      </c>
      <c r="E7" s="58"/>
      <c r="F7" s="59" t="s">
        <v>63</v>
      </c>
      <c r="G7" s="58"/>
      <c r="H7" s="59">
        <v>2022</v>
      </c>
    </row>
    <row r="8" spans="2:10" x14ac:dyDescent="0.25">
      <c r="B8" s="78" t="s">
        <v>2</v>
      </c>
      <c r="C8" s="79"/>
      <c r="F8" s="17" t="s">
        <v>3</v>
      </c>
      <c r="H8" s="5" t="s">
        <v>4</v>
      </c>
    </row>
    <row r="9" spans="2:10" x14ac:dyDescent="0.25">
      <c r="B9" s="80" t="s">
        <v>37</v>
      </c>
      <c r="C9" s="81"/>
      <c r="D9" s="81"/>
      <c r="E9" s="81"/>
      <c r="H9" s="25"/>
    </row>
    <row r="10" spans="2:10" ht="15.75" thickBot="1" x14ac:dyDescent="0.3">
      <c r="B10" s="7"/>
      <c r="H10" s="25"/>
    </row>
    <row r="11" spans="2:10" ht="15.75" thickBot="1" x14ac:dyDescent="0.3">
      <c r="B11" s="60"/>
      <c r="C11" s="61"/>
      <c r="D11" s="62"/>
      <c r="E11" s="58"/>
      <c r="F11" s="60">
        <v>6912</v>
      </c>
      <c r="H11" s="9">
        <f>B11+D11+F11</f>
        <v>6912</v>
      </c>
      <c r="J11" t="s">
        <v>64</v>
      </c>
    </row>
    <row r="12" spans="2:10" ht="25.5" x14ac:dyDescent="0.25">
      <c r="B12" s="10" t="s">
        <v>5</v>
      </c>
      <c r="D12" s="15" t="s">
        <v>6</v>
      </c>
      <c r="F12" s="24" t="s">
        <v>7</v>
      </c>
      <c r="H12" s="29" t="s">
        <v>8</v>
      </c>
    </row>
    <row r="13" spans="2:10" x14ac:dyDescent="0.25">
      <c r="B13" s="4"/>
      <c r="H13" s="25"/>
    </row>
    <row r="14" spans="2:10" x14ac:dyDescent="0.25">
      <c r="B14" s="80" t="s">
        <v>9</v>
      </c>
      <c r="C14" s="81"/>
      <c r="D14" s="81"/>
      <c r="E14" s="81"/>
      <c r="H14" s="25"/>
    </row>
    <row r="15" spans="2:10" ht="15.75" thickBot="1" x14ac:dyDescent="0.3">
      <c r="B15" s="4"/>
      <c r="H15" s="25"/>
    </row>
    <row r="16" spans="2:10" ht="15.75" thickBot="1" x14ac:dyDescent="0.3">
      <c r="B16" s="60"/>
      <c r="C16" s="58"/>
      <c r="D16" s="60">
        <v>2457</v>
      </c>
      <c r="E16" s="63"/>
      <c r="F16" s="60">
        <v>508</v>
      </c>
      <c r="G16" s="15"/>
      <c r="H16" s="8">
        <f>D16+F16</f>
        <v>2965</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30</v>
      </c>
      <c r="C21" s="58"/>
      <c r="D21" s="64">
        <v>70</v>
      </c>
      <c r="E21" s="58"/>
      <c r="F21" s="64">
        <v>60</v>
      </c>
      <c r="H21" s="11">
        <v>100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11</v>
      </c>
      <c r="C26" s="58"/>
      <c r="D26" s="58"/>
      <c r="E26" s="58"/>
      <c r="F26" s="58"/>
      <c r="G26" s="58"/>
      <c r="H26" s="65">
        <v>1005</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10982</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70">
        <v>29395</v>
      </c>
      <c r="C37" s="70">
        <v>627558</v>
      </c>
      <c r="D37" s="70">
        <v>1307497</v>
      </c>
      <c r="E37" s="70">
        <v>19242</v>
      </c>
      <c r="F37" s="70">
        <v>832200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B27" sqref="B2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55" t="s">
        <v>1</v>
      </c>
      <c r="C7" s="56" t="s">
        <v>20</v>
      </c>
      <c r="D7" s="57" t="s">
        <v>21</v>
      </c>
      <c r="E7" s="58"/>
      <c r="F7" s="59" t="s">
        <v>65</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8753</v>
      </c>
      <c r="H11" s="9">
        <f>B11+D11+F11</f>
        <v>8753</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v>174</v>
      </c>
      <c r="C16" s="58"/>
      <c r="D16" s="60">
        <v>5503</v>
      </c>
      <c r="E16" s="63"/>
      <c r="F16" s="60">
        <v>443</v>
      </c>
      <c r="G16" s="15"/>
      <c r="H16" s="8">
        <f>D16+F16</f>
        <v>5946</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57</v>
      </c>
      <c r="C21" s="58"/>
      <c r="D21" s="64">
        <v>56</v>
      </c>
      <c r="E21" s="58"/>
      <c r="F21" s="64">
        <v>45</v>
      </c>
      <c r="H21" s="11">
        <f>B21+D21</f>
        <v>113</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40</v>
      </c>
      <c r="C26" s="58"/>
      <c r="D26" s="58"/>
      <c r="E26" s="58"/>
      <c r="F26" s="58"/>
      <c r="G26" s="58"/>
      <c r="H26" s="65">
        <v>578</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15390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23013</v>
      </c>
      <c r="C37" s="66">
        <v>539371</v>
      </c>
      <c r="D37" s="66">
        <v>312196</v>
      </c>
      <c r="E37" s="66">
        <v>8930</v>
      </c>
      <c r="F37" s="66">
        <v>303400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L14" sqref="L14"/>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55" t="s">
        <v>1</v>
      </c>
      <c r="C7" s="56" t="s">
        <v>20</v>
      </c>
      <c r="D7" s="57" t="s">
        <v>21</v>
      </c>
      <c r="E7" s="58"/>
      <c r="F7" s="59" t="s">
        <v>66</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10934</v>
      </c>
      <c r="H11" s="9">
        <f>B11+D11+F11</f>
        <v>10934</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v>246</v>
      </c>
      <c r="C16" s="58"/>
      <c r="D16" s="60">
        <v>6118</v>
      </c>
      <c r="E16" s="63"/>
      <c r="F16" s="60">
        <v>560</v>
      </c>
      <c r="G16" s="15"/>
      <c r="H16" s="8">
        <f>D16+F16</f>
        <v>6678</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14</v>
      </c>
      <c r="C21" s="58"/>
      <c r="D21" s="64">
        <v>89</v>
      </c>
      <c r="E21" s="58"/>
      <c r="F21" s="64">
        <v>122</v>
      </c>
      <c r="H21" s="11">
        <f>B21+D21</f>
        <v>103</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17</v>
      </c>
      <c r="C26" s="58"/>
      <c r="D26" s="58"/>
      <c r="E26" s="58"/>
      <c r="F26" s="58"/>
      <c r="G26" s="58"/>
      <c r="H26" s="65">
        <v>1241</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18956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70">
        <v>26296</v>
      </c>
      <c r="C37" s="70">
        <v>360995</v>
      </c>
      <c r="D37" s="70">
        <v>247729</v>
      </c>
      <c r="E37" s="70">
        <v>8328</v>
      </c>
      <c r="F37" s="70">
        <v>286400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tabSelected="1" workbookViewId="0">
      <selection activeCell="J27" sqref="J2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1" t="s">
        <v>0</v>
      </c>
      <c r="C2" s="71"/>
      <c r="D2" s="71"/>
      <c r="E2" s="71"/>
      <c r="F2" s="71"/>
      <c r="G2" s="71"/>
      <c r="H2" s="71"/>
    </row>
    <row r="3" spans="2:8" x14ac:dyDescent="0.25">
      <c r="B3" s="72" t="s">
        <v>19</v>
      </c>
      <c r="C3" s="72"/>
      <c r="D3" s="72"/>
      <c r="E3" s="72"/>
      <c r="F3" s="72"/>
      <c r="G3" s="72"/>
      <c r="H3" s="72"/>
    </row>
    <row r="4" spans="2:8" ht="15.75" thickBot="1" x14ac:dyDescent="0.3"/>
    <row r="5" spans="2:8" x14ac:dyDescent="0.25">
      <c r="B5" s="23"/>
      <c r="C5" s="1"/>
      <c r="D5" s="1"/>
      <c r="E5" s="1"/>
      <c r="F5" s="1"/>
      <c r="G5" s="1"/>
      <c r="H5" s="2"/>
    </row>
    <row r="6" spans="2:8" ht="15.75" thickBot="1" x14ac:dyDescent="0.3">
      <c r="B6" s="75" t="s">
        <v>24</v>
      </c>
      <c r="C6" s="76"/>
      <c r="D6" s="77"/>
      <c r="H6" s="25"/>
    </row>
    <row r="7" spans="2:8" ht="21.75" customHeight="1" thickBot="1" x14ac:dyDescent="0.3">
      <c r="B7" s="55" t="s">
        <v>1</v>
      </c>
      <c r="C7" s="56" t="s">
        <v>20</v>
      </c>
      <c r="D7" s="57" t="s">
        <v>21</v>
      </c>
      <c r="E7" s="58"/>
      <c r="F7" s="59" t="s">
        <v>67</v>
      </c>
      <c r="G7" s="58"/>
      <c r="H7" s="59">
        <v>2022</v>
      </c>
    </row>
    <row r="8" spans="2:8" x14ac:dyDescent="0.25">
      <c r="B8" s="78" t="s">
        <v>2</v>
      </c>
      <c r="C8" s="79"/>
      <c r="F8" s="17" t="s">
        <v>3</v>
      </c>
      <c r="H8" s="5" t="s">
        <v>4</v>
      </c>
    </row>
    <row r="9" spans="2:8" x14ac:dyDescent="0.25">
      <c r="B9" s="80" t="s">
        <v>37</v>
      </c>
      <c r="C9" s="81"/>
      <c r="D9" s="81"/>
      <c r="E9" s="81"/>
      <c r="H9" s="25"/>
    </row>
    <row r="10" spans="2:8" ht="15.75" thickBot="1" x14ac:dyDescent="0.3">
      <c r="B10" s="7"/>
      <c r="H10" s="25"/>
    </row>
    <row r="11" spans="2:8" ht="15.75" thickBot="1" x14ac:dyDescent="0.3">
      <c r="B11" s="60"/>
      <c r="C11" s="61"/>
      <c r="D11" s="62"/>
      <c r="E11" s="58"/>
      <c r="F11" s="60">
        <v>10842</v>
      </c>
      <c r="H11" s="9">
        <f>B11+D11+F11</f>
        <v>10842</v>
      </c>
    </row>
    <row r="12" spans="2:8" ht="25.5" x14ac:dyDescent="0.25">
      <c r="B12" s="10" t="s">
        <v>5</v>
      </c>
      <c r="D12" s="15" t="s">
        <v>6</v>
      </c>
      <c r="F12" s="24" t="s">
        <v>7</v>
      </c>
      <c r="H12" s="29" t="s">
        <v>8</v>
      </c>
    </row>
    <row r="13" spans="2:8" x14ac:dyDescent="0.25">
      <c r="B13" s="4"/>
      <c r="H13" s="25"/>
    </row>
    <row r="14" spans="2:8" x14ac:dyDescent="0.25">
      <c r="B14" s="80" t="s">
        <v>9</v>
      </c>
      <c r="C14" s="81"/>
      <c r="D14" s="81"/>
      <c r="E14" s="81"/>
      <c r="H14" s="25"/>
    </row>
    <row r="15" spans="2:8" ht="15.75" thickBot="1" x14ac:dyDescent="0.3">
      <c r="B15" s="4"/>
      <c r="H15" s="25"/>
    </row>
    <row r="16" spans="2:8" ht="15.75" thickBot="1" x14ac:dyDescent="0.3">
      <c r="B16" s="60">
        <v>75</v>
      </c>
      <c r="C16" s="58"/>
      <c r="D16" s="60">
        <v>1477</v>
      </c>
      <c r="E16" s="63"/>
      <c r="F16" s="60">
        <v>268</v>
      </c>
      <c r="G16" s="15"/>
      <c r="H16" s="8">
        <f>D16+F16</f>
        <v>1745</v>
      </c>
    </row>
    <row r="17" spans="2:8" ht="36" x14ac:dyDescent="0.25">
      <c r="B17" s="49" t="s">
        <v>10</v>
      </c>
      <c r="D17" s="50" t="s">
        <v>11</v>
      </c>
      <c r="E17" s="45"/>
      <c r="F17" s="50" t="s">
        <v>12</v>
      </c>
      <c r="G17" s="45"/>
      <c r="H17" s="29" t="s">
        <v>13</v>
      </c>
    </row>
    <row r="18" spans="2:8" x14ac:dyDescent="0.25">
      <c r="B18" s="6" t="s">
        <v>14</v>
      </c>
      <c r="H18" s="25"/>
    </row>
    <row r="19" spans="2:8" x14ac:dyDescent="0.25">
      <c r="B19" s="80" t="s">
        <v>22</v>
      </c>
      <c r="C19" s="81"/>
      <c r="D19" s="81"/>
      <c r="E19" s="81"/>
      <c r="H19" s="25"/>
    </row>
    <row r="20" spans="2:8" ht="15.75" thickBot="1" x14ac:dyDescent="0.3">
      <c r="B20" s="4"/>
      <c r="H20" s="25"/>
    </row>
    <row r="21" spans="2:8" ht="15.75" thickBot="1" x14ac:dyDescent="0.3">
      <c r="B21" s="64">
        <v>47</v>
      </c>
      <c r="C21" s="58"/>
      <c r="D21" s="64">
        <v>82</v>
      </c>
      <c r="E21" s="58"/>
      <c r="F21" s="64"/>
      <c r="H21" s="11">
        <f>B21+D21</f>
        <v>129</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80" t="s">
        <v>29</v>
      </c>
      <c r="C24" s="81"/>
      <c r="D24" s="81"/>
      <c r="E24" s="81"/>
      <c r="F24" s="81"/>
      <c r="G24" s="81"/>
      <c r="H24" s="82"/>
    </row>
    <row r="25" spans="2:8" ht="15.75" thickBot="1" x14ac:dyDescent="0.3">
      <c r="B25" s="4"/>
      <c r="H25" s="25"/>
    </row>
    <row r="26" spans="2:8" ht="15.75" thickBot="1" x14ac:dyDescent="0.3">
      <c r="B26" s="60">
        <v>17</v>
      </c>
      <c r="C26" s="58"/>
      <c r="D26" s="58"/>
      <c r="E26" s="58"/>
      <c r="F26" s="58"/>
      <c r="G26" s="58"/>
      <c r="H26" s="65">
        <v>1661</v>
      </c>
    </row>
    <row r="27" spans="2:8" ht="51" x14ac:dyDescent="0.25">
      <c r="B27" s="28" t="s">
        <v>25</v>
      </c>
      <c r="G27" s="27"/>
      <c r="H27" s="29" t="s">
        <v>27</v>
      </c>
    </row>
    <row r="28" spans="2:8" x14ac:dyDescent="0.25">
      <c r="B28" s="80" t="s">
        <v>30</v>
      </c>
      <c r="C28" s="81"/>
      <c r="D28" s="81"/>
      <c r="E28" s="81"/>
      <c r="F28" s="81"/>
      <c r="G28" s="81"/>
      <c r="H28" s="82"/>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3" t="s">
        <v>23</v>
      </c>
      <c r="C33" s="74"/>
      <c r="D33" s="74"/>
      <c r="E33" s="20"/>
      <c r="F33" s="20"/>
      <c r="G33" s="21"/>
      <c r="H33" s="22">
        <f>H11+H16+H21+H26+H30</f>
        <v>14377</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70">
        <v>16363</v>
      </c>
      <c r="C37" s="70">
        <v>274852</v>
      </c>
      <c r="D37" s="70">
        <v>488896</v>
      </c>
      <c r="E37" s="70">
        <v>5929</v>
      </c>
      <c r="F37" s="70">
        <v>253100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Carmen Bustamante</cp:lastModifiedBy>
  <dcterms:created xsi:type="dcterms:W3CDTF">2021-01-13T15:14:22Z</dcterms:created>
  <dcterms:modified xsi:type="dcterms:W3CDTF">2023-01-16T14:11:53Z</dcterms:modified>
</cp:coreProperties>
</file>