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\Administración y Finanzas\fsantander\FSM\RRHH MUSEO\INFORME SNPC (EX DIBAM)\Año 2023\Febrero 2023\"/>
    </mc:Choice>
  </mc:AlternateContent>
  <xr:revisionPtr revIDLastSave="0" documentId="13_ncr:1_{5C7E79CC-F293-4FC2-9836-53BEA47EB9D9}" xr6:coauthVersionLast="47" xr6:coauthVersionMax="47" xr10:uidLastSave="{00000000-0000-0000-0000-000000000000}"/>
  <bookViews>
    <workbookView xWindow="-120" yWindow="-120" windowWidth="25440" windowHeight="15390" tabRatio="766" firstSheet="1" activeTab="1" xr2:uid="{00000000-000D-0000-FFFF-FFFF00000000}"/>
  </bookViews>
  <sheets>
    <sheet name="CARATULA" sheetId="7" r:id="rId1"/>
    <sheet name="BS GESTION CULTURAL" sheetId="10" r:id="rId2"/>
    <sheet name="BS ADMINISTRACION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1" l="1"/>
  <c r="J25" i="11" l="1"/>
  <c r="J13" i="10"/>
  <c r="M60" i="7" l="1"/>
  <c r="M47" i="7" l="1"/>
  <c r="M55" i="7" l="1"/>
  <c r="M52" i="7"/>
  <c r="M56" i="7"/>
  <c r="M51" i="7"/>
  <c r="M59" i="7"/>
  <c r="M58" i="7" l="1"/>
  <c r="M54" i="7"/>
  <c r="M50" i="7"/>
  <c r="M63" i="7" l="1"/>
  <c r="M61" i="7"/>
</calcChain>
</file>

<file path=xl/sharedStrings.xml><?xml version="1.0" encoding="utf-8"?>
<sst xmlns="http://schemas.openxmlformats.org/spreadsheetml/2006/main" count="217" uniqueCount="134">
  <si>
    <t>COMPROBANTE DE EGRESO</t>
  </si>
  <si>
    <t>DETALLE DOCUMENTO DE RESPALDO</t>
  </si>
  <si>
    <t xml:space="preserve">DESCRIPCIÓN DE LA LABOR REALIZADA O DETALLE DEL GASTO </t>
  </si>
  <si>
    <t>FORMA DE PAGO EFECTIVO / TRANSFERENCIA / CHEQUE</t>
  </si>
  <si>
    <t>N°</t>
  </si>
  <si>
    <t>FECHA</t>
  </si>
  <si>
    <t>TIPO (FACTURA, BOLETA, LIQUIDACIÓN U OTRO)</t>
  </si>
  <si>
    <t>NOMBRE PROVEEDOR O PRESTADOR DE SERVICIOS</t>
  </si>
  <si>
    <t>TRANSFERENCIA</t>
  </si>
  <si>
    <t>FACTURA</t>
  </si>
  <si>
    <t>TITULO III   Rendición de Fondos Entregados a Terceros Privados</t>
  </si>
  <si>
    <t xml:space="preserve">I.-  IDENTIFICACIÓN DEL SERVICIO O ENTIDAD QUE TRANSFIRIÓ LOS RECURSOS </t>
  </si>
  <si>
    <t xml:space="preserve"> DIA   /</t>
  </si>
  <si>
    <t xml:space="preserve">  MES   /    AÑO</t>
  </si>
  <si>
    <t>a) Nombre del servicio o entidad otorgante:</t>
  </si>
  <si>
    <t xml:space="preserve">II.-  IDENTIFICACIÓN DE LA  ENTIDAD QUE RECIBIÓ Y EJECUTÓ LOS RECURSOS </t>
  </si>
  <si>
    <t xml:space="preserve">b) Nombre de la  entidad receptora: </t>
  </si>
  <si>
    <t>RUT:</t>
  </si>
  <si>
    <t>Monto en $ o US$*</t>
  </si>
  <si>
    <t>Monto total transferido moneda nacional (o extranjera) a la fecha</t>
  </si>
  <si>
    <t xml:space="preserve">Banco o Institución Financiera donde se depositaron los recursos </t>
  </si>
  <si>
    <t>N° Cuenta Bancaria</t>
  </si>
  <si>
    <t>Comprobante de ingreso</t>
  </si>
  <si>
    <t>Objetivo de la Transferencia</t>
  </si>
  <si>
    <t xml:space="preserve">Antecedentes del acto administrativo que lo aprueba: </t>
  </si>
  <si>
    <t>Modificaciones</t>
  </si>
  <si>
    <t>Subtitulo</t>
  </si>
  <si>
    <t xml:space="preserve"> Item</t>
  </si>
  <si>
    <t>Asignación</t>
  </si>
  <si>
    <t>Item Presupuestario</t>
  </si>
  <si>
    <t>O  Cuenta contable</t>
  </si>
  <si>
    <t>Fecha de inicio del Programa o proyecto</t>
  </si>
  <si>
    <t>Fecha de término</t>
  </si>
  <si>
    <t>Período de rendición</t>
  </si>
  <si>
    <t>III.-DETALLE DE TRANSFERENCIAS RECIBIDAS Y GASTOS RENDIDOS DEL PERÍODO</t>
  </si>
  <si>
    <t>MONTOS EN $</t>
  </si>
  <si>
    <t>a)</t>
  </si>
  <si>
    <t>Saldo pendiente por rendir del período anterior</t>
  </si>
  <si>
    <t>b)</t>
  </si>
  <si>
    <t>Transferencias recibidas en el período de la rendición</t>
  </si>
  <si>
    <t>c)</t>
  </si>
  <si>
    <t>Total Transferencias a rendir</t>
  </si>
  <si>
    <t>(a + b) = c</t>
  </si>
  <si>
    <t>2. RENDICIÓN DE CUENTA DEL PERÍODO</t>
  </si>
  <si>
    <t>d)</t>
  </si>
  <si>
    <t>Gastos de Operación</t>
  </si>
  <si>
    <t>e)</t>
  </si>
  <si>
    <t>Gastos de Personal</t>
  </si>
  <si>
    <t>f)</t>
  </si>
  <si>
    <t>Gastos de Inversión</t>
  </si>
  <si>
    <t>g)</t>
  </si>
  <si>
    <t>Total recursos rendidos</t>
  </si>
  <si>
    <t>(d + e + f) = g</t>
  </si>
  <si>
    <t>h)</t>
  </si>
  <si>
    <t>SALDO PENDIENTE POR RENDIR PARA EL PERÍODO SIGUIENTE</t>
  </si>
  <si>
    <t>(c - g )</t>
  </si>
  <si>
    <t>IV.-  DATOS DE LOS RESPONSABLES DE LA RENDICION DE CUENTA</t>
  </si>
  <si>
    <t>Nombre (preparación - privado)</t>
  </si>
  <si>
    <t>RUT</t>
  </si>
  <si>
    <t xml:space="preserve">Cargo </t>
  </si>
  <si>
    <t>Nombre (revisión - público)</t>
  </si>
  <si>
    <t>Firma y nombre del responsable de la Rendición</t>
  </si>
  <si>
    <t>* Cuando corresponda determinar el valor del tipo de cambio, se estará a aquel vigente al momento de realizarse la respectiva operación.</t>
  </si>
  <si>
    <t>**** Anexo a este formato de rendición de cuentas se deberá acompañar en el mismo orden los antecedentes auténticos que respaldan las operaciones de la presente rendición de cuentas.</t>
  </si>
  <si>
    <t>FUNDACION  MUSEO DE LA MEMORIA Y LOS DERECHOS HUMANOS</t>
  </si>
  <si>
    <t>65.021.0747-0</t>
  </si>
  <si>
    <t>BANCO ESTADO</t>
  </si>
  <si>
    <t xml:space="preserve">Administrar el Museo; la Investigación, Inventario, Clasificación, elaboración, conservación y difusión de la colección. Asimismo rescatar y </t>
  </si>
  <si>
    <t xml:space="preserve">preservar la memoria relacionada con actos atentatorios contra los derechos humanos ocurridos en Chile, así como promover la reflexión </t>
  </si>
  <si>
    <t>y educación sobre el respeto a los mismos.</t>
  </si>
  <si>
    <t>N° de identificación del proyecto o Programa______01_______________</t>
  </si>
  <si>
    <t>SERVICIO NACIONAL DEL PATRIMONIO CULTURAL</t>
  </si>
  <si>
    <t>Fanny Santander Muñoz</t>
  </si>
  <si>
    <t>10.120.557-6</t>
  </si>
  <si>
    <t>Jefa Administración y Finanzas</t>
  </si>
  <si>
    <t>Subdirección de Planificación y Presupuesto/Unidad de Convenio</t>
  </si>
  <si>
    <t>Glosa</t>
  </si>
  <si>
    <t>Raquel Cancino/Pamela Picero</t>
  </si>
  <si>
    <t>Vinculado a Administraciòn</t>
  </si>
  <si>
    <t>Vinculado a Gestion Cultural o de Misión</t>
  </si>
  <si>
    <t xml:space="preserve">DETALLE  RENDICIÓN DE CUENTAS </t>
  </si>
  <si>
    <t>BIENES Y SERVICIOS - VINCULADOS A ADMINISTRACION</t>
  </si>
  <si>
    <t>CONTROL INTERNO</t>
  </si>
  <si>
    <t>MONTO 
EN $ O US$</t>
  </si>
  <si>
    <t>SUB-TOTAL</t>
  </si>
  <si>
    <t>* Debe precisarse si se trata de gastos de operación, personal o inversión.</t>
  </si>
  <si>
    <t xml:space="preserve">  </t>
  </si>
  <si>
    <t>ARRIENDO SERVIDOR DEDICADO</t>
  </si>
  <si>
    <t>RESOLUCION AFECTA</t>
  </si>
  <si>
    <t>REEMBOLSO</t>
  </si>
  <si>
    <t>BIENES Y SERVICIOS - VINCULADOS A GESTION CULTURAL</t>
  </si>
  <si>
    <t>EMPRESA NACIONAL DE TELECOMUNICACIONES SA</t>
  </si>
  <si>
    <t>TELEFONIA LD/TELEFONIA LOCAL</t>
  </si>
  <si>
    <t>ENEL DISTRIBUCION SA</t>
  </si>
  <si>
    <t>CONSUMO DE ELECTRICIDAD</t>
  </si>
  <si>
    <t>INTERNET</t>
  </si>
  <si>
    <t>GTD TELEDUCTOS SA</t>
  </si>
  <si>
    <t>CARMEN BUSTAMANTE</t>
  </si>
  <si>
    <t>LITORALPRESS SA</t>
  </si>
  <si>
    <t>SERVICIOS DE PRENSA ELECTRONICA</t>
  </si>
  <si>
    <t>MOVILIZACION Y PRACTICANTES</t>
  </si>
  <si>
    <t>.</t>
  </si>
  <si>
    <t>EKNNA CLIMATIZACION LIMITADA</t>
  </si>
  <si>
    <t>SITE CHILE S.A.</t>
  </si>
  <si>
    <t>MANTENCION CENTRAL TELEFONICA</t>
  </si>
  <si>
    <t>MANTENCIÓN CLIMATIZACIÓN</t>
  </si>
  <si>
    <t xml:space="preserve">     Fanny Santander Muñoz</t>
  </si>
  <si>
    <t>POWERHOST TELECOM SPA</t>
  </si>
  <si>
    <t>TRERIOS PUBLICIDAD SPA</t>
  </si>
  <si>
    <t>004</t>
  </si>
  <si>
    <t>06 y 19</t>
  </si>
  <si>
    <t>41.01.001</t>
  </si>
  <si>
    <t>MOBITEL TELECOMUNICACIONES LIMITADA</t>
  </si>
  <si>
    <t>ARRIENDO DE RADIOS</t>
  </si>
  <si>
    <r>
      <t>T</t>
    </r>
    <r>
      <rPr>
        <sz val="11"/>
        <rFont val="Arial Narrow"/>
        <family val="2"/>
      </rPr>
      <t>RANSFERENCIA</t>
    </r>
  </si>
  <si>
    <t>TRULY NOLEN S.A.</t>
  </si>
  <si>
    <t>MANTENCION CONTROL DE PLAGAS</t>
  </si>
  <si>
    <t>ERIC VALENCIA</t>
  </si>
  <si>
    <t>MATERIALES MANTENCION</t>
  </si>
  <si>
    <t xml:space="preserve">MANANTIAL SA </t>
  </si>
  <si>
    <t>AGUA</t>
  </si>
  <si>
    <t>RADIO TAXI ESTRELLA SPA</t>
  </si>
  <si>
    <t>TRANSPORTE LOCAL</t>
  </si>
  <si>
    <t>VICTOR SALINAS ANDAMIOS</t>
  </si>
  <si>
    <t>SOFTLAND INGENIERIA LIMITADA</t>
  </si>
  <si>
    <t>SOPORTE SISTEMAS SOFTLAND CONTABILIDAD Y REMUNERACIONES 2023</t>
  </si>
  <si>
    <t>CORRECCION TEXTOS NUNCA MAS (DOLOR DE NIÑAS Y NIÑOS+VIDA EN PRISION). "PARCHES" PARA IMÁGENES</t>
  </si>
  <si>
    <t>REPARACION DUCTO AGUAS SERVIDAS</t>
  </si>
  <si>
    <t>PAGO LEGALIZACION FINIQUITO</t>
  </si>
  <si>
    <t>SWIFT</t>
  </si>
  <si>
    <t>INTERNATIONAL COUNCIL ON ARCHIVES CONSEIL INTERNATIONAL DES ARCHIVES</t>
  </si>
  <si>
    <t>MEMBRESIAS</t>
  </si>
  <si>
    <t>B336443-001</t>
  </si>
  <si>
    <t>GASTOS SWIFT MEMBRESIAS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</si>
</sst>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color rgb="FF7F7F7F"/>
      <name val="Arial"/>
      <family val="2"/>
    </font>
    <font>
      <sz val="9"/>
      <color rgb="FF7F7F7F"/>
      <name val="Arial"/>
      <family val="2"/>
    </font>
    <font>
      <sz val="11"/>
      <color rgb="FFFF0000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u/>
      <sz val="11"/>
      <name val="Calibri"/>
      <family val="2"/>
      <scheme val="minor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5">
    <xf numFmtId="0" fontId="0" fillId="0" borderId="0" xfId="0"/>
    <xf numFmtId="3" fontId="0" fillId="0" borderId="0" xfId="0" applyNumberFormat="1"/>
    <xf numFmtId="0" fontId="3" fillId="0" borderId="16" xfId="0" applyFont="1" applyBorder="1"/>
    <xf numFmtId="0" fontId="3" fillId="0" borderId="0" xfId="0" applyFont="1"/>
    <xf numFmtId="0" fontId="3" fillId="0" borderId="17" xfId="0" applyFont="1" applyBorder="1"/>
    <xf numFmtId="0" fontId="2" fillId="0" borderId="9" xfId="0" applyFont="1" applyBorder="1"/>
    <xf numFmtId="0" fontId="3" fillId="0" borderId="9" xfId="0" applyFont="1" applyBorder="1"/>
    <xf numFmtId="0" fontId="5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6" fillId="3" borderId="0" xfId="0" applyFont="1" applyFill="1"/>
    <xf numFmtId="0" fontId="3" fillId="3" borderId="0" xfId="0" applyFont="1" applyFill="1"/>
    <xf numFmtId="0" fontId="6" fillId="0" borderId="16" xfId="0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5" xfId="0" applyFont="1" applyBorder="1"/>
    <xf numFmtId="0" fontId="3" fillId="0" borderId="10" xfId="0" applyFont="1" applyBorder="1"/>
    <xf numFmtId="0" fontId="3" fillId="0" borderId="15" xfId="0" applyFont="1" applyBorder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/>
    <xf numFmtId="0" fontId="3" fillId="0" borderId="4" xfId="0" applyFont="1" applyBorder="1"/>
    <xf numFmtId="0" fontId="6" fillId="0" borderId="5" xfId="0" applyFont="1" applyBorder="1"/>
    <xf numFmtId="0" fontId="3" fillId="0" borderId="4" xfId="0" applyFont="1" applyBorder="1" applyAlignment="1">
      <alignment horizontal="center"/>
    </xf>
    <xf numFmtId="0" fontId="6" fillId="0" borderId="4" xfId="0" applyFont="1" applyBorder="1"/>
    <xf numFmtId="0" fontId="6" fillId="3" borderId="9" xfId="0" applyFont="1" applyFill="1" applyBorder="1"/>
    <xf numFmtId="0" fontId="3" fillId="0" borderId="16" xfId="0" applyFont="1" applyBorder="1" applyAlignment="1">
      <alignment horizontal="right"/>
    </xf>
    <xf numFmtId="0" fontId="6" fillId="0" borderId="19" xfId="0" applyFont="1" applyBorder="1"/>
    <xf numFmtId="0" fontId="3" fillId="0" borderId="19" xfId="0" applyFont="1" applyBorder="1"/>
    <xf numFmtId="3" fontId="6" fillId="0" borderId="15" xfId="0" applyNumberFormat="1" applyFont="1" applyBorder="1"/>
    <xf numFmtId="0" fontId="3" fillId="0" borderId="0" xfId="0" applyFont="1" applyAlignment="1">
      <alignment horizontal="right"/>
    </xf>
    <xf numFmtId="0" fontId="7" fillId="0" borderId="0" xfId="0" applyFont="1"/>
    <xf numFmtId="3" fontId="3" fillId="0" borderId="0" xfId="0" applyNumberFormat="1" applyFont="1"/>
    <xf numFmtId="0" fontId="6" fillId="0" borderId="11" xfId="0" applyFont="1" applyBorder="1"/>
    <xf numFmtId="3" fontId="6" fillId="0" borderId="11" xfId="0" applyNumberFormat="1" applyFont="1" applyBorder="1"/>
    <xf numFmtId="0" fontId="3" fillId="0" borderId="20" xfId="0" applyFont="1" applyBorder="1"/>
    <xf numFmtId="0" fontId="3" fillId="0" borderId="21" xfId="0" applyFont="1" applyBorder="1"/>
    <xf numFmtId="0" fontId="2" fillId="0" borderId="0" xfId="0" applyFont="1"/>
    <xf numFmtId="0" fontId="3" fillId="0" borderId="8" xfId="0" applyFont="1" applyBorder="1"/>
    <xf numFmtId="0" fontId="3" fillId="0" borderId="13" xfId="0" applyFont="1" applyBorder="1"/>
    <xf numFmtId="0" fontId="3" fillId="0" borderId="18" xfId="0" applyFont="1" applyBorder="1"/>
    <xf numFmtId="0" fontId="0" fillId="0" borderId="13" xfId="0" applyBorder="1"/>
    <xf numFmtId="0" fontId="6" fillId="0" borderId="5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49" fontId="3" fillId="0" borderId="0" xfId="0" applyNumberFormat="1" applyFont="1"/>
    <xf numFmtId="0" fontId="6" fillId="0" borderId="4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0" borderId="14" xfId="0" applyFont="1" applyBorder="1"/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5"/>
    </xf>
    <xf numFmtId="0" fontId="12" fillId="0" borderId="0" xfId="0" applyFont="1" applyAlignment="1">
      <alignment horizontal="left" vertical="center" indent="5"/>
    </xf>
    <xf numFmtId="0" fontId="6" fillId="0" borderId="0" xfId="0" applyFont="1" applyAlignment="1">
      <alignment horizontal="right"/>
    </xf>
    <xf numFmtId="0" fontId="13" fillId="0" borderId="0" xfId="0" applyFont="1"/>
    <xf numFmtId="0" fontId="14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41" fontId="13" fillId="0" borderId="0" xfId="1" applyFont="1" applyFill="1"/>
    <xf numFmtId="3" fontId="6" fillId="3" borderId="0" xfId="0" applyNumberFormat="1" applyFont="1" applyFill="1"/>
    <xf numFmtId="3" fontId="6" fillId="0" borderId="0" xfId="0" applyNumberFormat="1" applyFont="1"/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/>
    <xf numFmtId="14" fontId="6" fillId="0" borderId="0" xfId="0" applyNumberFormat="1" applyFont="1"/>
    <xf numFmtId="0" fontId="7" fillId="3" borderId="0" xfId="0" applyFont="1" applyFill="1"/>
    <xf numFmtId="0" fontId="17" fillId="0" borderId="0" xfId="0" applyFont="1"/>
    <xf numFmtId="3" fontId="3" fillId="3" borderId="0" xfId="0" applyNumberFormat="1" applyFont="1" applyFill="1"/>
    <xf numFmtId="0" fontId="13" fillId="0" borderId="5" xfId="0" applyFont="1" applyBorder="1"/>
    <xf numFmtId="38" fontId="14" fillId="0" borderId="4" xfId="1" applyNumberFormat="1" applyFont="1" applyFill="1" applyBorder="1"/>
    <xf numFmtId="0" fontId="13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14" fontId="13" fillId="3" borderId="4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/>
    </xf>
    <xf numFmtId="0" fontId="13" fillId="0" borderId="5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41" fontId="13" fillId="0" borderId="24" xfId="1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3" fillId="3" borderId="0" xfId="0" applyFont="1" applyFill="1"/>
    <xf numFmtId="0" fontId="13" fillId="0" borderId="4" xfId="0" applyFont="1" applyBorder="1" applyAlignment="1">
      <alignment horizontal="left"/>
    </xf>
    <xf numFmtId="0" fontId="0" fillId="3" borderId="0" xfId="0" applyFill="1"/>
    <xf numFmtId="14" fontId="6" fillId="0" borderId="0" xfId="0" applyNumberFormat="1" applyFont="1" applyAlignment="1">
      <alignment horizontal="left"/>
    </xf>
    <xf numFmtId="15" fontId="6" fillId="0" borderId="0" xfId="0" applyNumberFormat="1" applyFont="1" applyAlignment="1">
      <alignment horizontal="right"/>
    </xf>
    <xf numFmtId="0" fontId="14" fillId="0" borderId="12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/>
    </xf>
    <xf numFmtId="49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13" fillId="0" borderId="26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/>
    </xf>
    <xf numFmtId="3" fontId="6" fillId="0" borderId="5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3" fillId="0" borderId="0" xfId="0" applyFont="1" applyAlignment="1">
      <alignment horizontal="justify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1" fontId="14" fillId="0" borderId="4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4" fillId="0" borderId="2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5" fillId="0" borderId="25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41" fontId="14" fillId="0" borderId="25" xfId="1" applyFont="1" applyFill="1" applyBorder="1" applyAlignment="1">
      <alignment horizontal="center" vertical="center" wrapText="1"/>
    </xf>
    <xf numFmtId="41" fontId="14" fillId="0" borderId="24" xfId="1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center" vertical="center" wrapText="1"/>
    </xf>
    <xf numFmtId="41" fontId="13" fillId="3" borderId="24" xfId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13" fillId="3" borderId="5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41" fontId="14" fillId="3" borderId="4" xfId="1" applyFont="1" applyFill="1" applyBorder="1"/>
  </cellXfs>
  <cellStyles count="3">
    <cellStyle name="Millares [0]" xfId="1" builtinId="6"/>
    <cellStyle name="Millares [0]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3"/>
  <sheetViews>
    <sheetView topLeftCell="A43" workbookViewId="0">
      <selection activeCell="J50" sqref="J50"/>
    </sheetView>
  </sheetViews>
  <sheetFormatPr baseColWidth="10" defaultColWidth="11.42578125" defaultRowHeight="15" x14ac:dyDescent="0.25"/>
  <cols>
    <col min="1" max="1" width="3.7109375" customWidth="1"/>
    <col min="2" max="2" width="14.42578125" customWidth="1"/>
    <col min="3" max="3" width="16.140625" customWidth="1"/>
    <col min="4" max="4" width="19" customWidth="1"/>
    <col min="5" max="5" width="18.7109375" customWidth="1"/>
    <col min="9" max="9" width="14.42578125" bestFit="1" customWidth="1"/>
    <col min="10" max="10" width="12.7109375" customWidth="1"/>
    <col min="11" max="11" width="9.42578125" customWidth="1"/>
    <col min="13" max="13" width="12" bestFit="1" customWidth="1"/>
  </cols>
  <sheetData>
    <row r="1" spans="1:1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3" spans="1:15" ht="15.75" thickBot="1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15.75" thickBot="1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</row>
    <row r="5" spans="1:15" ht="19.5" thickBot="1" x14ac:dyDescent="0.35">
      <c r="A5" s="2"/>
      <c r="B5" s="105" t="s">
        <v>10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7"/>
      <c r="N5" s="3"/>
      <c r="O5" s="4"/>
    </row>
    <row r="6" spans="1:15" ht="15.75" thickBot="1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 spans="1:15" ht="16.5" thickBot="1" x14ac:dyDescent="0.3">
      <c r="A7" s="2"/>
      <c r="B7" s="5" t="s">
        <v>11</v>
      </c>
      <c r="C7" s="6"/>
      <c r="D7" s="6"/>
      <c r="E7" s="6"/>
      <c r="F7" s="6"/>
      <c r="G7" s="6"/>
      <c r="H7" s="6"/>
      <c r="I7" s="6"/>
      <c r="J7" s="3"/>
      <c r="K7" s="3"/>
      <c r="L7" s="7" t="s">
        <v>12</v>
      </c>
      <c r="M7" s="8" t="s">
        <v>13</v>
      </c>
      <c r="N7" s="3"/>
      <c r="O7" s="4"/>
    </row>
    <row r="8" spans="1:15" ht="16.5" thickTop="1" thickBot="1" x14ac:dyDescent="0.3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108">
        <v>44995</v>
      </c>
      <c r="M8" s="109"/>
      <c r="N8" s="3"/>
      <c r="O8" s="4"/>
    </row>
    <row r="9" spans="1:15" x14ac:dyDescent="0.25">
      <c r="A9" s="2"/>
      <c r="B9" s="9"/>
      <c r="C9" s="10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4"/>
    </row>
    <row r="10" spans="1:15" x14ac:dyDescent="0.25">
      <c r="A10" s="11"/>
      <c r="B10" s="12" t="s">
        <v>14</v>
      </c>
      <c r="C10" s="3"/>
      <c r="D10" s="3"/>
      <c r="E10" s="10"/>
      <c r="F10" s="110" t="s">
        <v>71</v>
      </c>
      <c r="G10" s="111"/>
      <c r="H10" s="111"/>
      <c r="I10" s="111"/>
      <c r="J10" s="111"/>
      <c r="K10" s="111"/>
      <c r="L10" s="111"/>
      <c r="M10" s="112"/>
      <c r="N10" s="3"/>
      <c r="O10" s="4"/>
    </row>
    <row r="11" spans="1:15" x14ac:dyDescent="0.25">
      <c r="A11" s="2"/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</row>
    <row r="12" spans="1:15" ht="16.5" thickBot="1" x14ac:dyDescent="0.3">
      <c r="A12" s="2"/>
      <c r="B12" s="5" t="s">
        <v>15</v>
      </c>
      <c r="C12" s="6"/>
      <c r="D12" s="6"/>
      <c r="E12" s="6"/>
      <c r="F12" s="6"/>
      <c r="G12" s="6"/>
      <c r="H12" s="6"/>
      <c r="I12" s="6"/>
      <c r="J12" s="6"/>
      <c r="K12" s="3"/>
      <c r="L12" s="3"/>
      <c r="M12" s="3"/>
      <c r="N12" s="3"/>
      <c r="O12" s="4"/>
    </row>
    <row r="13" spans="1:15" ht="15.75" thickTop="1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4"/>
    </row>
    <row r="14" spans="1:15" x14ac:dyDescent="0.25">
      <c r="A14" s="2"/>
      <c r="B14" s="13" t="s">
        <v>16</v>
      </c>
      <c r="C14" s="12"/>
      <c r="D14" s="3"/>
      <c r="E14" s="21" t="s">
        <v>64</v>
      </c>
      <c r="F14" s="15"/>
      <c r="G14" s="15"/>
      <c r="H14" s="15"/>
      <c r="I14" s="16"/>
      <c r="J14" s="17" t="s">
        <v>17</v>
      </c>
      <c r="K14" s="113" t="s">
        <v>65</v>
      </c>
      <c r="L14" s="114"/>
      <c r="M14" s="115"/>
      <c r="N14" s="3"/>
      <c r="O14" s="4"/>
    </row>
    <row r="15" spans="1:15" x14ac:dyDescent="0.25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116" t="s">
        <v>18</v>
      </c>
      <c r="M15" s="116"/>
      <c r="N15" s="18"/>
      <c r="O15" s="4"/>
    </row>
    <row r="16" spans="1:15" x14ac:dyDescent="0.25">
      <c r="A16" s="2"/>
      <c r="B16" s="12" t="s">
        <v>19</v>
      </c>
      <c r="C16" s="3"/>
      <c r="D16" s="3"/>
      <c r="E16" s="3"/>
      <c r="F16" s="3"/>
      <c r="G16" s="3"/>
      <c r="H16" s="3"/>
      <c r="I16" s="21"/>
      <c r="J16" s="20"/>
      <c r="K16" s="20"/>
      <c r="L16" s="20"/>
      <c r="M16" s="20"/>
      <c r="N16" s="3"/>
      <c r="O16" s="4"/>
    </row>
    <row r="17" spans="1:15" x14ac:dyDescent="0.25">
      <c r="A17" s="2"/>
      <c r="B17" s="12" t="s">
        <v>20</v>
      </c>
      <c r="C17" s="3"/>
      <c r="D17" s="3"/>
      <c r="E17" s="3"/>
      <c r="F17" s="3"/>
      <c r="G17" s="3"/>
      <c r="H17" s="3"/>
      <c r="I17" s="21" t="s">
        <v>66</v>
      </c>
      <c r="J17" s="20"/>
      <c r="K17" s="20"/>
      <c r="L17" s="20"/>
      <c r="M17" s="20"/>
      <c r="N17" s="3"/>
      <c r="O17" s="4"/>
    </row>
    <row r="18" spans="1:15" x14ac:dyDescent="0.25">
      <c r="A18" s="2"/>
      <c r="B18" s="12" t="s">
        <v>21</v>
      </c>
      <c r="C18" s="3"/>
      <c r="D18" s="3"/>
      <c r="E18" s="3"/>
      <c r="F18" s="3"/>
      <c r="G18" s="3"/>
      <c r="H18" s="3"/>
      <c r="I18" s="41">
        <v>946516</v>
      </c>
      <c r="J18" s="20"/>
      <c r="K18" s="20"/>
      <c r="L18" s="20"/>
      <c r="M18" s="20"/>
      <c r="N18" s="3"/>
      <c r="O18" s="4"/>
    </row>
    <row r="19" spans="1:15" x14ac:dyDescent="0.25">
      <c r="A19" s="2"/>
      <c r="B19" s="12" t="s">
        <v>22</v>
      </c>
      <c r="C19" s="3"/>
      <c r="D19" s="3"/>
      <c r="E19" s="3"/>
      <c r="F19" s="3"/>
      <c r="G19" s="3"/>
      <c r="H19" s="3"/>
      <c r="I19" s="14"/>
      <c r="J19" s="20"/>
      <c r="K19" s="20"/>
      <c r="L19" s="20"/>
      <c r="M19" s="20"/>
      <c r="N19" s="3"/>
      <c r="O19" s="4"/>
    </row>
    <row r="20" spans="1:15" x14ac:dyDescent="0.25">
      <c r="A20" s="2"/>
      <c r="B20" s="12"/>
      <c r="C20" s="3"/>
      <c r="D20" s="3"/>
      <c r="E20" s="3"/>
      <c r="F20" s="3"/>
      <c r="G20" s="3"/>
      <c r="H20" s="3"/>
      <c r="I20" s="14"/>
      <c r="J20" s="20"/>
      <c r="K20" s="20"/>
      <c r="L20" s="20"/>
      <c r="M20" s="20"/>
      <c r="N20" s="3"/>
      <c r="O20" s="4"/>
    </row>
    <row r="21" spans="1:15" x14ac:dyDescent="0.25">
      <c r="A21" s="2"/>
      <c r="B21" s="12"/>
      <c r="C21" s="3"/>
      <c r="D21" s="3"/>
      <c r="E21" s="3"/>
      <c r="F21" s="3"/>
      <c r="G21" s="3"/>
      <c r="H21" s="3"/>
      <c r="I21" s="14"/>
      <c r="J21" s="20"/>
      <c r="K21" s="20"/>
      <c r="L21" s="20"/>
      <c r="M21" s="20"/>
      <c r="N21" s="3"/>
      <c r="O21" s="4"/>
    </row>
    <row r="22" spans="1:15" x14ac:dyDescent="0.2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/>
    </row>
    <row r="23" spans="1:15" x14ac:dyDescent="0.25">
      <c r="A23" s="2"/>
      <c r="B23" s="12" t="s">
        <v>23</v>
      </c>
      <c r="C23" s="3"/>
      <c r="D23" s="41" t="s">
        <v>67</v>
      </c>
      <c r="E23" s="42"/>
      <c r="F23" s="42"/>
      <c r="G23" s="42"/>
      <c r="H23" s="42"/>
      <c r="I23" s="42"/>
      <c r="J23" s="42"/>
      <c r="K23" s="42"/>
      <c r="L23" s="42"/>
      <c r="M23" s="43"/>
      <c r="N23" s="3"/>
      <c r="O23" s="4"/>
    </row>
    <row r="24" spans="1:15" x14ac:dyDescent="0.25">
      <c r="A24" s="2"/>
      <c r="B24" s="3"/>
      <c r="C24" s="3"/>
      <c r="D24" s="41" t="s">
        <v>68</v>
      </c>
      <c r="E24" s="42"/>
      <c r="F24" s="42"/>
      <c r="G24" s="42"/>
      <c r="H24" s="42"/>
      <c r="I24" s="42"/>
      <c r="J24" s="42"/>
      <c r="K24" s="42"/>
      <c r="L24" s="42"/>
      <c r="M24" s="43"/>
      <c r="N24" s="3"/>
      <c r="O24" s="4"/>
    </row>
    <row r="25" spans="1:15" x14ac:dyDescent="0.25">
      <c r="A25" s="2"/>
      <c r="B25" s="3"/>
      <c r="C25" s="3"/>
      <c r="D25" s="41" t="s">
        <v>69</v>
      </c>
      <c r="E25" s="42"/>
      <c r="F25" s="44"/>
      <c r="G25" s="44"/>
      <c r="H25" s="44"/>
      <c r="I25" s="44"/>
      <c r="J25" s="44"/>
      <c r="K25" s="44"/>
      <c r="L25" s="44"/>
      <c r="M25" s="45"/>
      <c r="N25" s="3"/>
      <c r="O25" s="4"/>
    </row>
    <row r="26" spans="1:15" x14ac:dyDescent="0.25">
      <c r="A26" s="2"/>
      <c r="B26" s="3"/>
      <c r="C26" s="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3"/>
      <c r="O26" s="4"/>
    </row>
    <row r="27" spans="1:15" x14ac:dyDescent="0.25">
      <c r="A27" s="2"/>
      <c r="B27" s="12" t="s">
        <v>70</v>
      </c>
      <c r="C27" s="3"/>
      <c r="D27" s="3"/>
      <c r="E27" s="46"/>
      <c r="F27" s="3"/>
      <c r="G27" s="3"/>
      <c r="H27" s="3"/>
      <c r="I27" s="3"/>
      <c r="J27" s="3"/>
      <c r="K27" s="3"/>
      <c r="L27" s="3"/>
      <c r="M27" s="3"/>
      <c r="N27" s="3"/>
      <c r="O27" s="4"/>
    </row>
    <row r="28" spans="1:15" x14ac:dyDescent="0.25">
      <c r="A28" s="2"/>
      <c r="B28" s="1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"/>
    </row>
    <row r="29" spans="1:15" x14ac:dyDescent="0.25">
      <c r="A29" s="2"/>
      <c r="B29" s="12" t="s">
        <v>24</v>
      </c>
      <c r="C29" s="3"/>
      <c r="D29" s="3"/>
      <c r="E29" s="57" t="s">
        <v>88</v>
      </c>
      <c r="F29" s="3"/>
      <c r="G29" s="18" t="s">
        <v>4</v>
      </c>
      <c r="H29" s="96" t="s">
        <v>109</v>
      </c>
      <c r="I29" s="93"/>
      <c r="J29" s="94"/>
      <c r="K29" s="30"/>
      <c r="L29" s="70"/>
      <c r="M29" s="70"/>
      <c r="N29" s="70"/>
      <c r="O29" s="4"/>
    </row>
    <row r="30" spans="1:15" x14ac:dyDescent="0.25">
      <c r="A30" s="2"/>
      <c r="B30" s="12" t="s">
        <v>25</v>
      </c>
      <c r="C30" s="3"/>
      <c r="D30" s="3"/>
      <c r="E30" s="3"/>
      <c r="F30" s="3"/>
      <c r="G30" s="18" t="s">
        <v>4</v>
      </c>
      <c r="H30" s="17"/>
      <c r="I30" s="3"/>
      <c r="J30" s="69"/>
      <c r="K30" s="30"/>
      <c r="L30" s="70"/>
      <c r="M30" s="71"/>
      <c r="N30" s="71"/>
      <c r="O30" s="4"/>
    </row>
    <row r="31" spans="1:15" x14ac:dyDescent="0.25">
      <c r="A31" s="2"/>
      <c r="B31" s="12"/>
      <c r="C31" s="3"/>
      <c r="D31" s="3"/>
      <c r="E31" s="3"/>
      <c r="F31" s="3"/>
      <c r="G31" s="18" t="s">
        <v>4</v>
      </c>
      <c r="H31" s="17"/>
      <c r="I31" s="3"/>
      <c r="J31" s="69"/>
      <c r="K31" s="30"/>
      <c r="L31" s="70"/>
      <c r="M31" s="71"/>
      <c r="N31" s="71"/>
      <c r="O31" s="4"/>
    </row>
    <row r="32" spans="1:15" x14ac:dyDescent="0.2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4"/>
    </row>
    <row r="33" spans="1:15" x14ac:dyDescent="0.25">
      <c r="A33" s="2"/>
      <c r="B33" s="14"/>
      <c r="C33" s="16"/>
      <c r="D33" s="47" t="s">
        <v>26</v>
      </c>
      <c r="E33" s="47" t="s">
        <v>27</v>
      </c>
      <c r="F33" s="47" t="s">
        <v>28</v>
      </c>
      <c r="G33" s="47" t="s">
        <v>76</v>
      </c>
      <c r="H33" s="3"/>
      <c r="I33" s="3"/>
      <c r="J33" s="3"/>
      <c r="K33" s="3"/>
      <c r="L33" s="3"/>
      <c r="M33" s="3"/>
      <c r="N33" s="3"/>
      <c r="O33" s="4"/>
    </row>
    <row r="34" spans="1:15" x14ac:dyDescent="0.25">
      <c r="A34" s="2"/>
      <c r="B34" s="21" t="s">
        <v>29</v>
      </c>
      <c r="C34" s="15"/>
      <c r="D34" s="22">
        <v>24</v>
      </c>
      <c r="E34" s="99">
        <v>1</v>
      </c>
      <c r="F34" s="98">
        <v>222</v>
      </c>
      <c r="G34" s="97" t="s">
        <v>110</v>
      </c>
      <c r="H34" s="3"/>
      <c r="I34" s="3"/>
      <c r="J34" s="3"/>
      <c r="K34" s="3"/>
      <c r="L34" s="3"/>
      <c r="M34" s="3"/>
      <c r="N34" s="3"/>
      <c r="O34" s="4"/>
    </row>
    <row r="35" spans="1:15" x14ac:dyDescent="0.25">
      <c r="A35" s="2"/>
      <c r="B35" s="23" t="s">
        <v>30</v>
      </c>
      <c r="C35" s="20"/>
      <c r="D35" s="50" t="s">
        <v>111</v>
      </c>
      <c r="E35" s="51"/>
      <c r="F35" s="51"/>
      <c r="G35" s="50"/>
      <c r="H35" s="3"/>
      <c r="I35" s="3"/>
      <c r="J35" s="3"/>
      <c r="K35" s="3"/>
      <c r="L35" s="3"/>
      <c r="M35" s="3"/>
      <c r="N35" s="3"/>
      <c r="O35" s="4"/>
    </row>
    <row r="36" spans="1:15" x14ac:dyDescent="0.2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/>
    </row>
    <row r="37" spans="1:15" x14ac:dyDescent="0.25">
      <c r="A37" s="2"/>
      <c r="B37" s="12" t="s">
        <v>31</v>
      </c>
      <c r="C37" s="3"/>
      <c r="D37" s="3"/>
      <c r="E37" s="22">
        <v>1</v>
      </c>
      <c r="F37" s="22">
        <v>1</v>
      </c>
      <c r="G37" s="22">
        <v>2023</v>
      </c>
      <c r="H37" s="3"/>
      <c r="I37" s="3"/>
      <c r="J37" s="3"/>
      <c r="K37" s="3"/>
      <c r="L37" s="3"/>
      <c r="M37" s="3"/>
      <c r="N37" s="3"/>
      <c r="O37" s="4"/>
    </row>
    <row r="38" spans="1:15" x14ac:dyDescent="0.25">
      <c r="A38" s="2"/>
      <c r="B38" s="12" t="s">
        <v>32</v>
      </c>
      <c r="C38" s="3"/>
      <c r="D38" s="3"/>
      <c r="E38" s="22">
        <v>31</v>
      </c>
      <c r="F38" s="22">
        <v>12</v>
      </c>
      <c r="G38" s="22">
        <v>2023</v>
      </c>
      <c r="H38" s="3"/>
      <c r="I38" s="3"/>
      <c r="J38" s="3"/>
      <c r="K38" s="3"/>
      <c r="L38" s="3"/>
      <c r="M38" s="3"/>
      <c r="N38" s="3"/>
      <c r="O38" s="4"/>
    </row>
    <row r="39" spans="1:15" x14ac:dyDescent="0.25">
      <c r="A39" s="2"/>
      <c r="B39" s="12" t="s">
        <v>33</v>
      </c>
      <c r="C39" s="3"/>
      <c r="D39" s="3"/>
      <c r="E39" s="3"/>
      <c r="F39" s="47">
        <v>2</v>
      </c>
      <c r="G39" s="47">
        <v>2023</v>
      </c>
      <c r="H39" s="3"/>
      <c r="I39" s="3"/>
      <c r="J39" s="3"/>
      <c r="K39" s="3"/>
      <c r="L39" s="3"/>
      <c r="M39" s="3"/>
      <c r="N39" s="3"/>
      <c r="O39" s="4"/>
    </row>
    <row r="40" spans="1:15" x14ac:dyDescent="0.2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/>
    </row>
    <row r="41" spans="1:15" ht="16.5" thickBot="1" x14ac:dyDescent="0.3">
      <c r="A41" s="2"/>
      <c r="B41" s="5" t="s">
        <v>34</v>
      </c>
      <c r="C41" s="24"/>
      <c r="D41" s="24"/>
      <c r="E41" s="24"/>
      <c r="F41" s="10"/>
      <c r="G41" s="3"/>
      <c r="H41" s="3"/>
      <c r="I41" s="3"/>
      <c r="J41" s="3"/>
      <c r="K41" s="3"/>
      <c r="L41" s="101" t="s">
        <v>35</v>
      </c>
      <c r="M41" s="101"/>
      <c r="N41" s="3"/>
      <c r="O41" s="4"/>
    </row>
    <row r="42" spans="1:15" ht="15.75" thickTop="1" x14ac:dyDescent="0.2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4"/>
    </row>
    <row r="43" spans="1:15" x14ac:dyDescent="0.25">
      <c r="A43" s="25" t="s">
        <v>36</v>
      </c>
      <c r="B43" s="3" t="s">
        <v>37</v>
      </c>
      <c r="C43" s="3"/>
      <c r="D43" s="3"/>
      <c r="E43" s="3"/>
      <c r="F43" s="3"/>
      <c r="G43" s="3"/>
      <c r="H43" s="3"/>
      <c r="I43" s="64"/>
      <c r="J43" s="3"/>
      <c r="K43" s="3"/>
      <c r="L43" s="102">
        <v>-157250999</v>
      </c>
      <c r="M43" s="103"/>
      <c r="N43" s="3"/>
      <c r="O43" s="4"/>
    </row>
    <row r="44" spans="1:15" x14ac:dyDescent="0.25">
      <c r="A44" s="25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4"/>
    </row>
    <row r="45" spans="1:15" x14ac:dyDescent="0.25">
      <c r="A45" s="25" t="s">
        <v>38</v>
      </c>
      <c r="B45" s="3" t="s">
        <v>39</v>
      </c>
      <c r="C45" s="3"/>
      <c r="D45" s="3"/>
      <c r="E45" s="3"/>
      <c r="F45" s="3"/>
      <c r="G45" s="3"/>
      <c r="H45" s="3"/>
      <c r="I45" s="3"/>
      <c r="J45" s="3"/>
      <c r="K45" s="3"/>
      <c r="M45" s="80">
        <v>0</v>
      </c>
      <c r="N45" s="3"/>
      <c r="O45" s="4"/>
    </row>
    <row r="46" spans="1:15" x14ac:dyDescent="0.25">
      <c r="A46" s="25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4"/>
    </row>
    <row r="47" spans="1:15" ht="15.75" thickBot="1" x14ac:dyDescent="0.3">
      <c r="A47" s="25" t="s">
        <v>40</v>
      </c>
      <c r="B47" s="26" t="s">
        <v>41</v>
      </c>
      <c r="C47" s="27"/>
      <c r="D47" s="27"/>
      <c r="E47" s="3"/>
      <c r="F47" s="3"/>
      <c r="G47" s="3"/>
      <c r="H47" s="3"/>
      <c r="I47" s="3"/>
      <c r="J47" s="3"/>
      <c r="K47" s="3"/>
      <c r="L47" s="21"/>
      <c r="M47" s="28">
        <f>+M45+L43</f>
        <v>-157250999</v>
      </c>
      <c r="N47" s="3" t="s">
        <v>42</v>
      </c>
      <c r="O47" s="4"/>
    </row>
    <row r="48" spans="1:15" x14ac:dyDescent="0.25">
      <c r="A48" s="25"/>
      <c r="B48" s="3"/>
      <c r="C48" s="3"/>
      <c r="D48" s="3"/>
      <c r="E48" s="3"/>
      <c r="F48" s="3"/>
      <c r="G48" s="3"/>
      <c r="H48" s="64"/>
      <c r="I48" s="3"/>
      <c r="J48" s="3"/>
      <c r="K48" s="3"/>
      <c r="L48" s="3"/>
      <c r="M48" s="3"/>
      <c r="N48" s="3"/>
      <c r="O48" s="4"/>
    </row>
    <row r="49" spans="1:19" x14ac:dyDescent="0.25">
      <c r="A49" s="29"/>
      <c r="B49" s="30" t="s">
        <v>43</v>
      </c>
      <c r="C49" s="3"/>
      <c r="D49" s="3"/>
      <c r="E49" s="3"/>
      <c r="F49" s="3"/>
      <c r="G49" s="3"/>
      <c r="H49" s="3"/>
      <c r="I49" s="3"/>
      <c r="J49" s="3"/>
      <c r="K49" s="3"/>
      <c r="L49" s="3"/>
      <c r="N49" s="53"/>
      <c r="O49" s="4"/>
      <c r="Q49" s="1"/>
    </row>
    <row r="50" spans="1:19" x14ac:dyDescent="0.25">
      <c r="A50" s="57" t="s">
        <v>44</v>
      </c>
      <c r="B50" s="12" t="s">
        <v>45</v>
      </c>
      <c r="C50" s="12"/>
      <c r="D50" s="3"/>
      <c r="E50" s="3"/>
      <c r="F50" s="3"/>
      <c r="G50" s="3"/>
      <c r="H50" s="3"/>
      <c r="I50" s="3"/>
      <c r="J50" s="3"/>
      <c r="K50" s="3"/>
      <c r="L50" s="3"/>
      <c r="M50" s="63">
        <f>+M52+M51</f>
        <v>16026838</v>
      </c>
      <c r="N50" s="18"/>
      <c r="O50" s="4"/>
    </row>
    <row r="51" spans="1:19" x14ac:dyDescent="0.25">
      <c r="A51" s="29"/>
      <c r="B51" s="3" t="s">
        <v>79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1">
        <f>+'BS GESTION CULTURAL'!J13</f>
        <v>897487</v>
      </c>
      <c r="N51" s="18"/>
      <c r="O51" s="4"/>
    </row>
    <row r="52" spans="1:19" x14ac:dyDescent="0.25">
      <c r="A52" s="29"/>
      <c r="B52" s="3" t="s">
        <v>78</v>
      </c>
      <c r="C52" s="3"/>
      <c r="D52" s="3"/>
      <c r="E52" s="3"/>
      <c r="F52" s="64"/>
      <c r="G52" s="3"/>
      <c r="H52" s="3"/>
      <c r="I52" s="3"/>
      <c r="J52" s="31"/>
      <c r="K52" s="3"/>
      <c r="L52" s="3"/>
      <c r="M52" s="31">
        <f>+'BS ADMINISTRACION'!J25</f>
        <v>15129351</v>
      </c>
      <c r="N52" s="18"/>
      <c r="O52" s="4"/>
    </row>
    <row r="53" spans="1:19" x14ac:dyDescent="0.25">
      <c r="A53" s="29"/>
      <c r="B53" s="3"/>
      <c r="C53" s="3"/>
      <c r="D53" s="3"/>
      <c r="E53" s="3"/>
      <c r="F53" s="3"/>
      <c r="G53" s="3"/>
      <c r="H53" s="3"/>
      <c r="I53" s="31"/>
      <c r="J53" s="3"/>
      <c r="K53" s="3"/>
      <c r="L53" s="3"/>
      <c r="M53" s="31"/>
      <c r="N53" s="18"/>
      <c r="O53" s="4"/>
    </row>
    <row r="54" spans="1:19" x14ac:dyDescent="0.25">
      <c r="A54" s="57" t="s">
        <v>46</v>
      </c>
      <c r="B54" s="12" t="s">
        <v>47</v>
      </c>
      <c r="C54" s="12"/>
      <c r="D54" s="3"/>
      <c r="E54" s="3"/>
      <c r="F54" s="3"/>
      <c r="G54" s="3"/>
      <c r="H54" s="3"/>
      <c r="I54" s="3"/>
      <c r="J54" s="3"/>
      <c r="K54" s="3"/>
      <c r="L54" s="3"/>
      <c r="M54" s="63" t="e">
        <f>+M55+M56</f>
        <v>#REF!</v>
      </c>
      <c r="N54" s="18"/>
      <c r="O54" s="4"/>
    </row>
    <row r="55" spans="1:19" x14ac:dyDescent="0.25">
      <c r="A55" s="29"/>
      <c r="B55" s="3" t="s">
        <v>79</v>
      </c>
      <c r="C55" s="3"/>
      <c r="D55" s="3"/>
      <c r="E55" s="3"/>
      <c r="F55" s="3"/>
      <c r="G55" s="3"/>
      <c r="H55" s="3"/>
      <c r="I55" s="31"/>
      <c r="J55" s="3"/>
      <c r="K55" s="3"/>
      <c r="L55" s="3"/>
      <c r="M55" s="72" t="e">
        <f>+#REF!</f>
        <v>#REF!</v>
      </c>
      <c r="N55" s="18"/>
      <c r="O55" s="4"/>
    </row>
    <row r="56" spans="1:19" x14ac:dyDescent="0.25">
      <c r="A56" s="29"/>
      <c r="B56" s="3" t="s">
        <v>78</v>
      </c>
      <c r="C56" s="3"/>
      <c r="D56" s="3"/>
      <c r="E56" s="3"/>
      <c r="F56" s="3"/>
      <c r="G56" s="3"/>
      <c r="H56" s="3"/>
      <c r="I56" s="31"/>
      <c r="J56" s="31"/>
      <c r="K56" s="3"/>
      <c r="L56" s="3"/>
      <c r="M56" s="72" t="e">
        <f>+#REF!</f>
        <v>#REF!</v>
      </c>
      <c r="N56" s="18"/>
      <c r="O56" s="4"/>
      <c r="S56">
        <v>0</v>
      </c>
    </row>
    <row r="57" spans="1:19" x14ac:dyDescent="0.25">
      <c r="A57" s="29"/>
      <c r="B57" s="3"/>
      <c r="C57" s="3"/>
      <c r="D57" s="3"/>
      <c r="E57" s="3"/>
      <c r="F57" s="3"/>
      <c r="G57" s="3"/>
      <c r="H57" s="3"/>
      <c r="I57" s="31"/>
      <c r="J57" s="3"/>
      <c r="K57" s="3"/>
      <c r="L57" s="3"/>
      <c r="M57" s="31"/>
      <c r="N57" s="18"/>
      <c r="O57" s="4"/>
    </row>
    <row r="58" spans="1:19" x14ac:dyDescent="0.25">
      <c r="A58" s="57" t="s">
        <v>48</v>
      </c>
      <c r="B58" s="12" t="s">
        <v>49</v>
      </c>
      <c r="C58" s="12"/>
      <c r="D58" s="3"/>
      <c r="E58" s="3"/>
      <c r="F58" s="3"/>
      <c r="G58" s="3"/>
      <c r="H58" s="3"/>
      <c r="I58" s="3"/>
      <c r="J58" s="3"/>
      <c r="K58" s="3"/>
      <c r="L58" s="3"/>
      <c r="M58" s="64" t="e">
        <f>+M59+M60</f>
        <v>#REF!</v>
      </c>
      <c r="N58" s="18"/>
      <c r="O58" s="4"/>
    </row>
    <row r="59" spans="1:19" x14ac:dyDescent="0.25">
      <c r="A59" s="29"/>
      <c r="B59" s="3" t="s">
        <v>79</v>
      </c>
      <c r="C59" s="3"/>
      <c r="D59" s="3"/>
      <c r="E59" s="3"/>
      <c r="F59" s="3"/>
      <c r="G59" s="3"/>
      <c r="H59" s="3"/>
      <c r="I59" s="3"/>
      <c r="J59" s="31"/>
      <c r="K59" s="3"/>
      <c r="L59" s="3"/>
      <c r="M59" s="31" t="e">
        <f>+#REF!</f>
        <v>#REF!</v>
      </c>
      <c r="N59" s="18"/>
      <c r="O59" s="4"/>
    </row>
    <row r="60" spans="1:19" x14ac:dyDescent="0.25">
      <c r="A60" s="29"/>
      <c r="B60" s="3" t="s">
        <v>78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1" t="e">
        <f>+#REF!</f>
        <v>#REF!</v>
      </c>
      <c r="N60" s="18"/>
      <c r="O60" s="4"/>
    </row>
    <row r="61" spans="1:19" ht="15.75" thickBot="1" x14ac:dyDescent="0.3">
      <c r="A61" s="25" t="s">
        <v>50</v>
      </c>
      <c r="B61" s="26" t="s">
        <v>51</v>
      </c>
      <c r="C61" s="27"/>
      <c r="D61" s="27"/>
      <c r="E61" s="3"/>
      <c r="F61" s="3"/>
      <c r="G61" s="3"/>
      <c r="H61" s="3"/>
      <c r="I61" s="3"/>
      <c r="J61" s="3"/>
      <c r="K61" s="3"/>
      <c r="L61" s="21"/>
      <c r="M61" s="28" t="e">
        <f>+M50+M54+M58</f>
        <v>#REF!</v>
      </c>
      <c r="N61" s="18" t="s">
        <v>52</v>
      </c>
      <c r="O61" s="4"/>
    </row>
    <row r="62" spans="1:19" x14ac:dyDescent="0.2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4"/>
    </row>
    <row r="63" spans="1:19" ht="15.75" thickBot="1" x14ac:dyDescent="0.3">
      <c r="A63" s="25" t="s">
        <v>53</v>
      </c>
      <c r="B63" s="12" t="s">
        <v>54</v>
      </c>
      <c r="C63" s="3"/>
      <c r="D63" s="3"/>
      <c r="E63" s="3"/>
      <c r="F63" s="3"/>
      <c r="G63" s="3"/>
      <c r="H63" s="3"/>
      <c r="I63" s="3"/>
      <c r="J63" s="3"/>
      <c r="K63" s="3"/>
      <c r="L63" s="32"/>
      <c r="M63" s="33" t="e">
        <f>+L43+M45+-M50-M54-M58</f>
        <v>#REF!</v>
      </c>
      <c r="N63" s="3" t="s">
        <v>55</v>
      </c>
      <c r="O63" s="4"/>
    </row>
    <row r="64" spans="1:19" ht="15.75" thickTop="1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4"/>
    </row>
    <row r="65" spans="1:15" ht="15.75" thickBot="1" x14ac:dyDescent="0.3">
      <c r="A65" s="34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35"/>
    </row>
    <row r="66" spans="1:15" ht="15.75" thickTop="1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4"/>
    </row>
    <row r="67" spans="1:15" ht="16.5" thickBot="1" x14ac:dyDescent="0.3">
      <c r="A67" s="2"/>
      <c r="B67" s="5" t="s">
        <v>56</v>
      </c>
      <c r="C67" s="6"/>
      <c r="D67" s="6"/>
      <c r="E67" s="6"/>
      <c r="F67" s="6"/>
      <c r="G67" s="6"/>
      <c r="H67" s="3"/>
      <c r="I67" s="3"/>
      <c r="J67" s="3"/>
      <c r="K67" s="3"/>
      <c r="L67" s="3"/>
      <c r="M67" s="3"/>
      <c r="N67" s="3"/>
      <c r="O67" s="4"/>
    </row>
    <row r="68" spans="1:15" ht="16.5" thickTop="1" x14ac:dyDescent="0.25">
      <c r="A68" s="2"/>
      <c r="B68" s="36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4"/>
    </row>
    <row r="69" spans="1:15" x14ac:dyDescent="0.25">
      <c r="A69" s="2"/>
      <c r="B69" s="3" t="s">
        <v>57</v>
      </c>
      <c r="C69" s="3"/>
      <c r="D69" s="3" t="s">
        <v>72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4"/>
    </row>
    <row r="70" spans="1:15" x14ac:dyDescent="0.25">
      <c r="A70" s="2"/>
      <c r="B70" s="3" t="s">
        <v>58</v>
      </c>
      <c r="C70" s="3"/>
      <c r="D70" s="3" t="s">
        <v>73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4"/>
    </row>
    <row r="71" spans="1:15" x14ac:dyDescent="0.25">
      <c r="A71" s="2"/>
      <c r="B71" s="3" t="s">
        <v>59</v>
      </c>
      <c r="C71" s="3"/>
      <c r="D71" s="3" t="s">
        <v>74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4"/>
    </row>
    <row r="72" spans="1:15" x14ac:dyDescent="0.2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4"/>
    </row>
    <row r="73" spans="1:15" x14ac:dyDescent="0.25">
      <c r="A73" s="2"/>
      <c r="B73" s="3" t="s">
        <v>60</v>
      </c>
      <c r="C73" s="3"/>
      <c r="D73" s="3" t="s">
        <v>77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4"/>
    </row>
    <row r="74" spans="1:15" x14ac:dyDescent="0.25">
      <c r="A74" s="2"/>
      <c r="B74" s="3" t="s">
        <v>58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4"/>
    </row>
    <row r="75" spans="1:15" x14ac:dyDescent="0.25">
      <c r="A75" s="2"/>
      <c r="B75" s="3" t="s">
        <v>59</v>
      </c>
      <c r="C75" s="3"/>
      <c r="D75" s="3" t="s">
        <v>75</v>
      </c>
      <c r="E75" s="3"/>
      <c r="F75" s="3"/>
      <c r="G75" s="3"/>
      <c r="H75" s="3"/>
      <c r="I75" s="19"/>
      <c r="J75" s="52" t="s">
        <v>106</v>
      </c>
      <c r="K75" s="19"/>
      <c r="L75" s="19"/>
      <c r="M75" s="19"/>
      <c r="N75" s="19"/>
      <c r="O75" s="4"/>
    </row>
    <row r="76" spans="1:15" x14ac:dyDescent="0.25">
      <c r="A76" s="2"/>
      <c r="B76" s="3"/>
      <c r="C76" s="3"/>
      <c r="D76" s="3"/>
      <c r="E76" s="3"/>
      <c r="F76" s="3"/>
      <c r="G76" s="3"/>
      <c r="H76" s="3"/>
      <c r="I76" s="12"/>
      <c r="J76" s="12"/>
      <c r="K76" s="17" t="s">
        <v>61</v>
      </c>
      <c r="L76" s="12"/>
      <c r="M76" s="12"/>
      <c r="N76" s="12"/>
      <c r="O76" s="4"/>
    </row>
    <row r="77" spans="1:15" ht="15.75" thickBot="1" x14ac:dyDescent="0.3">
      <c r="A77" s="37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9"/>
    </row>
    <row r="78" spans="1:15" x14ac:dyDescent="0.25">
      <c r="A78" s="3"/>
      <c r="B78" s="3" t="s">
        <v>62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104" t="s">
        <v>63</v>
      </c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</row>
    <row r="80" spans="1:15" x14ac:dyDescent="0.25">
      <c r="A80" s="3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B83" s="48"/>
    </row>
    <row r="84" spans="1:15" x14ac:dyDescent="0.25">
      <c r="B84" s="49"/>
    </row>
    <row r="85" spans="1:15" x14ac:dyDescent="0.25">
      <c r="B85" s="49"/>
    </row>
    <row r="87" spans="1:15" ht="15.75" x14ac:dyDescent="0.25">
      <c r="E87" s="54"/>
    </row>
    <row r="89" spans="1:15" ht="15.75" x14ac:dyDescent="0.25">
      <c r="E89" s="55"/>
    </row>
    <row r="91" spans="1:15" ht="15.75" x14ac:dyDescent="0.25">
      <c r="E91" s="55"/>
    </row>
    <row r="93" spans="1:15" ht="15.75" x14ac:dyDescent="0.25">
      <c r="E93" s="54"/>
    </row>
    <row r="95" spans="1:15" ht="15.75" x14ac:dyDescent="0.25">
      <c r="E95" s="56"/>
    </row>
    <row r="97" spans="5:19" ht="15.75" x14ac:dyDescent="0.25">
      <c r="E97" s="56"/>
    </row>
    <row r="99" spans="5:19" ht="15.75" x14ac:dyDescent="0.25">
      <c r="E99" s="54"/>
    </row>
    <row r="101" spans="5:19" ht="15.75" x14ac:dyDescent="0.25">
      <c r="E101" s="56"/>
    </row>
    <row r="103" spans="5:19" ht="15.75" x14ac:dyDescent="0.25">
      <c r="E103" s="56"/>
      <c r="S103" t="s">
        <v>101</v>
      </c>
    </row>
  </sheetData>
  <mergeCells count="8">
    <mergeCell ref="L41:M41"/>
    <mergeCell ref="L43:M43"/>
    <mergeCell ref="B79:O80"/>
    <mergeCell ref="B5:M5"/>
    <mergeCell ref="L8:M8"/>
    <mergeCell ref="F10:M10"/>
    <mergeCell ref="K14:M14"/>
    <mergeCell ref="L15:M15"/>
  </mergeCells>
  <pageMargins left="0.59055118110236227" right="0.19685039370078741" top="0.39370078740157483" bottom="0" header="0" footer="0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17"/>
  <sheetViews>
    <sheetView tabSelected="1" zoomScaleNormal="100" workbookViewId="0">
      <selection activeCell="G10" sqref="G10:G11"/>
    </sheetView>
  </sheetViews>
  <sheetFormatPr baseColWidth="10" defaultColWidth="13" defaultRowHeight="16.5" x14ac:dyDescent="0.3"/>
  <cols>
    <col min="1" max="1" width="3.42578125" style="58" customWidth="1"/>
    <col min="2" max="2" width="11.28515625" style="58" customWidth="1"/>
    <col min="3" max="3" width="8.85546875" style="60" customWidth="1"/>
    <col min="4" max="4" width="10.7109375" style="58" bestFit="1" customWidth="1"/>
    <col min="5" max="5" width="9" style="58" customWidth="1"/>
    <col min="6" max="6" width="14.5703125" style="58" customWidth="1"/>
    <col min="7" max="7" width="44.5703125" style="58" customWidth="1"/>
    <col min="8" max="8" width="55.42578125" style="58" customWidth="1"/>
    <col min="9" max="9" width="17.42578125" style="61" customWidth="1"/>
    <col min="10" max="10" width="13" style="62" customWidth="1"/>
    <col min="11" max="11" width="46.140625" style="58" customWidth="1"/>
    <col min="12" max="16384" width="13" style="58"/>
  </cols>
  <sheetData>
    <row r="2" spans="2:18" x14ac:dyDescent="0.3">
      <c r="C2" s="128" t="s">
        <v>80</v>
      </c>
      <c r="D2" s="129"/>
      <c r="E2" s="129"/>
      <c r="F2" s="129"/>
      <c r="G2" s="129"/>
      <c r="H2" s="129"/>
      <c r="I2" s="129"/>
      <c r="J2" s="130"/>
    </row>
    <row r="3" spans="2:18" ht="15" customHeight="1" x14ac:dyDescent="0.3">
      <c r="C3" s="120" t="s">
        <v>90</v>
      </c>
      <c r="D3" s="121"/>
      <c r="E3" s="121"/>
      <c r="F3" s="121"/>
      <c r="G3" s="121"/>
      <c r="H3" s="121"/>
      <c r="I3" s="121"/>
      <c r="J3" s="122"/>
    </row>
    <row r="5" spans="2:18" ht="25.9" customHeight="1" x14ac:dyDescent="0.3">
      <c r="B5" s="123" t="s">
        <v>82</v>
      </c>
      <c r="C5" s="124" t="s">
        <v>0</v>
      </c>
      <c r="D5" s="124"/>
      <c r="E5" s="124" t="s">
        <v>1</v>
      </c>
      <c r="F5" s="124"/>
      <c r="G5" s="124"/>
      <c r="H5" s="124" t="s">
        <v>2</v>
      </c>
      <c r="I5" s="124" t="s">
        <v>3</v>
      </c>
      <c r="J5" s="125" t="s">
        <v>83</v>
      </c>
      <c r="K5" s="90"/>
      <c r="L5" s="90"/>
      <c r="M5" s="90"/>
    </row>
    <row r="6" spans="2:18" ht="26.45" customHeight="1" x14ac:dyDescent="0.3">
      <c r="B6" s="123"/>
      <c r="C6" s="59" t="s">
        <v>4</v>
      </c>
      <c r="D6" s="59" t="s">
        <v>5</v>
      </c>
      <c r="E6" s="59" t="s">
        <v>4</v>
      </c>
      <c r="F6" s="59" t="s">
        <v>6</v>
      </c>
      <c r="G6" s="59" t="s">
        <v>7</v>
      </c>
      <c r="H6" s="124"/>
      <c r="I6" s="124"/>
      <c r="J6" s="125"/>
      <c r="K6" s="90"/>
      <c r="L6" s="90"/>
      <c r="M6" s="90"/>
    </row>
    <row r="7" spans="2:18" ht="18" customHeight="1" x14ac:dyDescent="0.3">
      <c r="B7" s="83">
        <v>57</v>
      </c>
      <c r="C7" s="65">
        <v>57</v>
      </c>
      <c r="D7" s="67">
        <v>44960</v>
      </c>
      <c r="E7" s="65">
        <v>63522</v>
      </c>
      <c r="F7" s="65" t="s">
        <v>9</v>
      </c>
      <c r="G7" s="66" t="s">
        <v>107</v>
      </c>
      <c r="H7" s="66" t="s">
        <v>87</v>
      </c>
      <c r="I7" s="87" t="s">
        <v>8</v>
      </c>
      <c r="J7" s="88">
        <v>366627</v>
      </c>
      <c r="K7" s="90"/>
      <c r="L7" s="90"/>
      <c r="M7" s="90"/>
    </row>
    <row r="8" spans="2:18" ht="18" customHeight="1" x14ac:dyDescent="0.3">
      <c r="B8" s="83">
        <v>61</v>
      </c>
      <c r="C8" s="65">
        <v>61</v>
      </c>
      <c r="D8" s="67">
        <v>44967</v>
      </c>
      <c r="E8" s="59"/>
      <c r="F8" s="75" t="s">
        <v>89</v>
      </c>
      <c r="G8" s="66" t="s">
        <v>97</v>
      </c>
      <c r="H8" s="86" t="s">
        <v>100</v>
      </c>
      <c r="I8" s="87" t="s">
        <v>8</v>
      </c>
      <c r="J8" s="88">
        <v>3100</v>
      </c>
      <c r="K8" s="90"/>
      <c r="L8" s="90"/>
      <c r="M8" s="90"/>
    </row>
    <row r="9" spans="2:18" ht="18" customHeight="1" x14ac:dyDescent="0.3">
      <c r="B9" s="83">
        <v>61</v>
      </c>
      <c r="C9" s="65">
        <v>61</v>
      </c>
      <c r="D9" s="67">
        <v>44967</v>
      </c>
      <c r="E9" s="59"/>
      <c r="F9" s="75" t="s">
        <v>89</v>
      </c>
      <c r="G9" s="66" t="s">
        <v>97</v>
      </c>
      <c r="H9" s="86" t="s">
        <v>100</v>
      </c>
      <c r="I9" s="87" t="s">
        <v>8</v>
      </c>
      <c r="J9" s="88">
        <v>41000</v>
      </c>
      <c r="K9" s="90"/>
      <c r="L9" s="90"/>
      <c r="M9" s="90"/>
    </row>
    <row r="10" spans="2:18" ht="18" customHeight="1" x14ac:dyDescent="0.3">
      <c r="B10" s="83">
        <v>62</v>
      </c>
      <c r="C10" s="65">
        <v>62</v>
      </c>
      <c r="D10" s="67">
        <v>44967</v>
      </c>
      <c r="E10" s="65">
        <v>92278</v>
      </c>
      <c r="F10" s="65" t="s">
        <v>9</v>
      </c>
      <c r="G10" s="81" t="s">
        <v>98</v>
      </c>
      <c r="H10" s="91" t="s">
        <v>99</v>
      </c>
      <c r="I10" s="87" t="s">
        <v>8</v>
      </c>
      <c r="J10" s="88">
        <v>297500</v>
      </c>
      <c r="K10" s="90"/>
      <c r="L10" s="90"/>
      <c r="M10" s="90"/>
    </row>
    <row r="11" spans="2:18" ht="18" customHeight="1" thickBot="1" x14ac:dyDescent="0.35">
      <c r="B11" s="83">
        <v>71</v>
      </c>
      <c r="C11" s="65">
        <v>71</v>
      </c>
      <c r="D11" s="67">
        <v>44977</v>
      </c>
      <c r="E11" s="65">
        <v>877</v>
      </c>
      <c r="F11" s="65" t="s">
        <v>9</v>
      </c>
      <c r="G11" s="66" t="s">
        <v>108</v>
      </c>
      <c r="H11" t="s">
        <v>126</v>
      </c>
      <c r="I11" s="65" t="s">
        <v>8</v>
      </c>
      <c r="J11" s="88">
        <v>183260</v>
      </c>
      <c r="K11" s="90"/>
      <c r="L11" s="90"/>
      <c r="M11" s="90"/>
    </row>
    <row r="12" spans="2:18" ht="18" customHeight="1" thickBot="1" x14ac:dyDescent="0.35">
      <c r="B12" s="83">
        <v>78</v>
      </c>
      <c r="C12" s="65">
        <v>78</v>
      </c>
      <c r="D12" s="67">
        <v>44977</v>
      </c>
      <c r="E12" s="59"/>
      <c r="F12" s="75" t="s">
        <v>89</v>
      </c>
      <c r="G12" s="81" t="s">
        <v>97</v>
      </c>
      <c r="H12" s="100" t="s">
        <v>128</v>
      </c>
      <c r="I12" s="87" t="s">
        <v>8</v>
      </c>
      <c r="J12" s="88">
        <v>6000</v>
      </c>
      <c r="K12" s="90"/>
      <c r="L12" s="90"/>
      <c r="M12" s="90"/>
    </row>
    <row r="13" spans="2:18" ht="15" customHeight="1" x14ac:dyDescent="0.3">
      <c r="B13" s="73"/>
      <c r="C13" s="119" t="s">
        <v>84</v>
      </c>
      <c r="D13" s="124"/>
      <c r="E13" s="124"/>
      <c r="F13" s="124"/>
      <c r="G13" s="124"/>
      <c r="H13" s="127"/>
      <c r="I13" s="124"/>
      <c r="J13" s="74">
        <f>SUM(J7:J12)</f>
        <v>897487</v>
      </c>
      <c r="K13" s="90"/>
      <c r="L13" s="90"/>
      <c r="M13" s="90"/>
      <c r="N13" s="90"/>
      <c r="O13" s="90"/>
      <c r="P13" s="90"/>
      <c r="Q13" s="90"/>
      <c r="R13" s="90"/>
    </row>
    <row r="14" spans="2:18" ht="15" customHeight="1" x14ac:dyDescent="0.3">
      <c r="C14" s="126" t="s">
        <v>85</v>
      </c>
      <c r="D14" s="126"/>
      <c r="E14" s="126"/>
      <c r="F14" s="126"/>
      <c r="G14" s="126"/>
      <c r="H14" s="126"/>
      <c r="I14" s="126"/>
      <c r="J14" s="126"/>
      <c r="K14" s="90"/>
      <c r="L14" s="90"/>
      <c r="M14" s="90"/>
      <c r="N14" s="90"/>
      <c r="O14" s="90"/>
      <c r="P14" s="90"/>
      <c r="Q14" s="90"/>
      <c r="R14" s="90"/>
    </row>
    <row r="15" spans="2:18" x14ac:dyDescent="0.3">
      <c r="K15" s="90"/>
      <c r="L15" s="90"/>
      <c r="M15" s="90"/>
      <c r="N15" s="90"/>
      <c r="O15" s="90"/>
      <c r="P15" s="90"/>
      <c r="Q15" s="90"/>
      <c r="R15" s="90"/>
    </row>
    <row r="16" spans="2:18" x14ac:dyDescent="0.3">
      <c r="K16" s="90"/>
      <c r="L16" s="90"/>
      <c r="M16" s="90"/>
      <c r="N16" s="90"/>
      <c r="O16" s="90"/>
      <c r="P16" s="90"/>
      <c r="Q16" s="90"/>
      <c r="R16" s="90"/>
    </row>
    <row r="17" spans="6:18" x14ac:dyDescent="0.3">
      <c r="F17" s="58" t="s">
        <v>86</v>
      </c>
      <c r="K17" s="90"/>
      <c r="L17" s="90"/>
      <c r="M17" s="90"/>
      <c r="N17" s="90"/>
      <c r="O17" s="90"/>
      <c r="P17" s="90"/>
      <c r="Q17" s="90"/>
      <c r="R17" s="90"/>
    </row>
  </sheetData>
  <mergeCells count="10">
    <mergeCell ref="C13:I13"/>
    <mergeCell ref="C14:J14"/>
    <mergeCell ref="C2:J2"/>
    <mergeCell ref="C3:J3"/>
    <mergeCell ref="J5:J6"/>
    <mergeCell ref="B5:B6"/>
    <mergeCell ref="C5:D5"/>
    <mergeCell ref="E5:G5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120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B33"/>
  <sheetViews>
    <sheetView zoomScale="95" zoomScaleNormal="95" workbookViewId="0">
      <selection activeCell="E9" sqref="E9:J25"/>
    </sheetView>
  </sheetViews>
  <sheetFormatPr baseColWidth="10" defaultColWidth="13" defaultRowHeight="16.5" x14ac:dyDescent="0.3"/>
  <cols>
    <col min="1" max="1" width="5" style="58" customWidth="1"/>
    <col min="2" max="2" width="10.7109375" style="58" customWidth="1"/>
    <col min="3" max="3" width="11.42578125" style="60" customWidth="1"/>
    <col min="4" max="4" width="10.7109375" style="58" bestFit="1" customWidth="1"/>
    <col min="5" max="5" width="11.5703125" style="58" customWidth="1"/>
    <col min="6" max="6" width="22.42578125" style="58" customWidth="1"/>
    <col min="7" max="7" width="69.42578125" style="58" bestFit="1" customWidth="1"/>
    <col min="8" max="8" width="72.28515625" style="58" bestFit="1" customWidth="1"/>
    <col min="9" max="9" width="18.42578125" style="61" customWidth="1"/>
    <col min="10" max="10" width="13" style="62" customWidth="1"/>
    <col min="11" max="11" width="15.28515625" style="58" customWidth="1"/>
    <col min="12" max="16384" width="13" style="58"/>
  </cols>
  <sheetData>
    <row r="2" spans="2:28" x14ac:dyDescent="0.3">
      <c r="C2" s="128" t="s">
        <v>80</v>
      </c>
      <c r="D2" s="129"/>
      <c r="E2" s="129"/>
      <c r="F2" s="129"/>
      <c r="G2" s="129"/>
      <c r="H2" s="129"/>
      <c r="I2" s="129"/>
      <c r="J2" s="130"/>
    </row>
    <row r="3" spans="2:28" ht="15" customHeight="1" x14ac:dyDescent="0.3">
      <c r="C3" s="120" t="s">
        <v>81</v>
      </c>
      <c r="D3" s="121"/>
      <c r="E3" s="121"/>
      <c r="F3" s="121"/>
      <c r="G3" s="121"/>
      <c r="H3" s="121"/>
      <c r="I3" s="121"/>
      <c r="J3" s="122"/>
    </row>
    <row r="5" spans="2:28" ht="27.75" customHeight="1" x14ac:dyDescent="0.3">
      <c r="B5" s="131" t="s">
        <v>82</v>
      </c>
      <c r="C5" s="117" t="s">
        <v>0</v>
      </c>
      <c r="D5" s="119"/>
      <c r="E5" s="117" t="s">
        <v>1</v>
      </c>
      <c r="F5" s="118"/>
      <c r="G5" s="119"/>
      <c r="H5" s="135" t="s">
        <v>2</v>
      </c>
      <c r="I5" s="135" t="s">
        <v>3</v>
      </c>
      <c r="J5" s="133" t="s">
        <v>83</v>
      </c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</row>
    <row r="6" spans="2:28" ht="37.5" customHeight="1" x14ac:dyDescent="0.3">
      <c r="B6" s="132"/>
      <c r="C6" s="59" t="s">
        <v>4</v>
      </c>
      <c r="D6" s="59" t="s">
        <v>5</v>
      </c>
      <c r="E6" s="59" t="s">
        <v>4</v>
      </c>
      <c r="F6" s="59" t="s">
        <v>6</v>
      </c>
      <c r="G6" s="59" t="s">
        <v>7</v>
      </c>
      <c r="H6" s="127"/>
      <c r="I6" s="127"/>
      <c r="J6" s="134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</row>
    <row r="7" spans="2:28" ht="18" customHeight="1" x14ac:dyDescent="0.3">
      <c r="B7" s="89">
        <v>56</v>
      </c>
      <c r="C7" s="82">
        <v>56</v>
      </c>
      <c r="D7" s="67">
        <v>44960</v>
      </c>
      <c r="E7" s="65">
        <v>3088</v>
      </c>
      <c r="F7" s="65" t="s">
        <v>9</v>
      </c>
      <c r="G7" s="66" t="s">
        <v>112</v>
      </c>
      <c r="H7" s="66" t="s">
        <v>113</v>
      </c>
      <c r="I7" s="87" t="s">
        <v>8</v>
      </c>
      <c r="J7" s="88">
        <v>352742</v>
      </c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</row>
    <row r="8" spans="2:28" ht="18" customHeight="1" x14ac:dyDescent="0.3">
      <c r="B8" s="89">
        <v>58</v>
      </c>
      <c r="C8" s="82">
        <v>58</v>
      </c>
      <c r="D8" s="67">
        <v>44960</v>
      </c>
      <c r="E8" s="65">
        <v>29470</v>
      </c>
      <c r="F8" s="65" t="s">
        <v>9</v>
      </c>
      <c r="G8" s="66" t="s">
        <v>103</v>
      </c>
      <c r="H8" s="86" t="s">
        <v>104</v>
      </c>
      <c r="I8" s="95" t="s">
        <v>114</v>
      </c>
      <c r="J8" s="88">
        <v>158932</v>
      </c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</row>
    <row r="9" spans="2:28" ht="18" customHeight="1" x14ac:dyDescent="0.3">
      <c r="B9" s="89">
        <v>64</v>
      </c>
      <c r="C9" s="82">
        <v>64</v>
      </c>
      <c r="D9" s="67">
        <v>44967</v>
      </c>
      <c r="E9" s="75">
        <v>445349</v>
      </c>
      <c r="F9" s="75" t="s">
        <v>9</v>
      </c>
      <c r="G9" s="76" t="s">
        <v>115</v>
      </c>
      <c r="H9" s="136" t="s">
        <v>116</v>
      </c>
      <c r="I9" s="137" t="s">
        <v>8</v>
      </c>
      <c r="J9" s="138">
        <v>272949</v>
      </c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</row>
    <row r="10" spans="2:28" ht="18" customHeight="1" x14ac:dyDescent="0.3">
      <c r="B10" s="89">
        <v>65</v>
      </c>
      <c r="C10" s="82">
        <v>65</v>
      </c>
      <c r="D10" s="67">
        <v>44967</v>
      </c>
      <c r="E10" s="139"/>
      <c r="F10" s="75" t="s">
        <v>89</v>
      </c>
      <c r="G10" s="76" t="s">
        <v>117</v>
      </c>
      <c r="H10" s="136" t="s">
        <v>118</v>
      </c>
      <c r="I10" s="137" t="s">
        <v>8</v>
      </c>
      <c r="J10" s="138">
        <v>33400</v>
      </c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</row>
    <row r="11" spans="2:28" ht="18" customHeight="1" x14ac:dyDescent="0.3">
      <c r="B11" s="89">
        <v>66</v>
      </c>
      <c r="C11" s="82">
        <v>66</v>
      </c>
      <c r="D11" s="67">
        <v>44967</v>
      </c>
      <c r="E11" s="75">
        <v>5392118</v>
      </c>
      <c r="F11" s="75" t="s">
        <v>9</v>
      </c>
      <c r="G11" s="76" t="s">
        <v>119</v>
      </c>
      <c r="H11" s="136" t="s">
        <v>120</v>
      </c>
      <c r="I11" s="137" t="s">
        <v>8</v>
      </c>
      <c r="J11" s="138">
        <v>165297</v>
      </c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</row>
    <row r="12" spans="2:28" ht="18" customHeight="1" x14ac:dyDescent="0.3">
      <c r="B12" s="89">
        <v>67</v>
      </c>
      <c r="C12" s="82">
        <v>67</v>
      </c>
      <c r="D12" s="67">
        <v>44958</v>
      </c>
      <c r="E12" s="92" t="s">
        <v>132</v>
      </c>
      <c r="F12" s="75" t="s">
        <v>129</v>
      </c>
      <c r="G12" s="140" t="s">
        <v>130</v>
      </c>
      <c r="H12" s="136" t="s">
        <v>131</v>
      </c>
      <c r="I12" s="137" t="s">
        <v>8</v>
      </c>
      <c r="J12" s="138">
        <v>487200</v>
      </c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</row>
    <row r="13" spans="2:28" ht="18" customHeight="1" x14ac:dyDescent="0.3">
      <c r="B13" s="89">
        <v>67</v>
      </c>
      <c r="C13" s="82">
        <v>67</v>
      </c>
      <c r="D13" s="67">
        <v>44958</v>
      </c>
      <c r="E13" s="92" t="s">
        <v>132</v>
      </c>
      <c r="F13" s="75" t="s">
        <v>129</v>
      </c>
      <c r="G13" s="140" t="s">
        <v>130</v>
      </c>
      <c r="H13" s="136" t="s">
        <v>133</v>
      </c>
      <c r="I13" s="137" t="s">
        <v>8</v>
      </c>
      <c r="J13" s="138">
        <v>5630</v>
      </c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</row>
    <row r="14" spans="2:28" ht="18" customHeight="1" x14ac:dyDescent="0.3">
      <c r="B14" s="89">
        <v>67</v>
      </c>
      <c r="C14" s="82">
        <v>67</v>
      </c>
      <c r="D14" s="67">
        <v>44958</v>
      </c>
      <c r="E14" s="92" t="s">
        <v>132</v>
      </c>
      <c r="F14" s="75" t="s">
        <v>129</v>
      </c>
      <c r="G14" s="140" t="s">
        <v>130</v>
      </c>
      <c r="H14" s="136" t="s">
        <v>133</v>
      </c>
      <c r="I14" s="137" t="s">
        <v>8</v>
      </c>
      <c r="J14" s="138">
        <v>1624</v>
      </c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</row>
    <row r="15" spans="2:28" ht="18" customHeight="1" x14ac:dyDescent="0.3">
      <c r="B15" s="89">
        <v>67</v>
      </c>
      <c r="C15" s="82">
        <v>67</v>
      </c>
      <c r="D15" s="67">
        <v>44958</v>
      </c>
      <c r="E15" s="92" t="s">
        <v>132</v>
      </c>
      <c r="F15" s="75" t="s">
        <v>129</v>
      </c>
      <c r="G15" s="140" t="s">
        <v>130</v>
      </c>
      <c r="H15" s="136" t="s">
        <v>133</v>
      </c>
      <c r="I15" s="137" t="s">
        <v>8</v>
      </c>
      <c r="J15" s="138">
        <v>1070</v>
      </c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</row>
    <row r="16" spans="2:28" ht="18" customHeight="1" x14ac:dyDescent="0.3">
      <c r="B16" s="89">
        <v>70</v>
      </c>
      <c r="C16" s="82">
        <v>70</v>
      </c>
      <c r="D16" s="67">
        <v>44977</v>
      </c>
      <c r="E16" s="75">
        <v>18382240</v>
      </c>
      <c r="F16" s="75" t="s">
        <v>9</v>
      </c>
      <c r="G16" s="76" t="s">
        <v>91</v>
      </c>
      <c r="H16" s="76" t="s">
        <v>92</v>
      </c>
      <c r="I16" s="77" t="s">
        <v>8</v>
      </c>
      <c r="J16" s="138">
        <v>1323140</v>
      </c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</row>
    <row r="17" spans="2:28" ht="18" customHeight="1" x14ac:dyDescent="0.3">
      <c r="B17" s="89">
        <v>70</v>
      </c>
      <c r="C17" s="82">
        <v>70</v>
      </c>
      <c r="D17" s="67">
        <v>44977</v>
      </c>
      <c r="E17" s="75">
        <v>18399942</v>
      </c>
      <c r="F17" s="75" t="s">
        <v>9</v>
      </c>
      <c r="G17" s="76" t="s">
        <v>91</v>
      </c>
      <c r="H17" s="76" t="s">
        <v>92</v>
      </c>
      <c r="I17" s="77" t="s">
        <v>8</v>
      </c>
      <c r="J17" s="138">
        <v>1246366</v>
      </c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</row>
    <row r="18" spans="2:28" ht="18" customHeight="1" x14ac:dyDescent="0.3">
      <c r="B18" s="89">
        <v>70</v>
      </c>
      <c r="C18" s="82">
        <v>70</v>
      </c>
      <c r="D18" s="67">
        <v>44977</v>
      </c>
      <c r="E18" s="75">
        <v>18399941</v>
      </c>
      <c r="F18" s="75" t="s">
        <v>9</v>
      </c>
      <c r="G18" s="76" t="s">
        <v>91</v>
      </c>
      <c r="H18" s="76" t="s">
        <v>92</v>
      </c>
      <c r="I18" s="77" t="s">
        <v>8</v>
      </c>
      <c r="J18" s="138">
        <v>188983</v>
      </c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</row>
    <row r="19" spans="2:28" ht="18" customHeight="1" x14ac:dyDescent="0.3">
      <c r="B19" s="89">
        <v>72</v>
      </c>
      <c r="C19" s="82">
        <v>72</v>
      </c>
      <c r="D19" s="67">
        <v>44977</v>
      </c>
      <c r="E19" s="75">
        <v>104633</v>
      </c>
      <c r="F19" s="75" t="s">
        <v>9</v>
      </c>
      <c r="G19" s="76" t="s">
        <v>93</v>
      </c>
      <c r="H19" s="136" t="s">
        <v>94</v>
      </c>
      <c r="I19" s="137" t="s">
        <v>8</v>
      </c>
      <c r="J19" s="138">
        <f>7707405-27411</f>
        <v>7679994</v>
      </c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</row>
    <row r="20" spans="2:28" ht="18" customHeight="1" x14ac:dyDescent="0.3">
      <c r="B20" s="89">
        <v>73</v>
      </c>
      <c r="C20" s="82">
        <v>73</v>
      </c>
      <c r="D20" s="67">
        <v>44977</v>
      </c>
      <c r="E20" s="75">
        <v>1306294</v>
      </c>
      <c r="F20" s="75" t="s">
        <v>9</v>
      </c>
      <c r="G20" s="76" t="s">
        <v>96</v>
      </c>
      <c r="H20" s="136" t="s">
        <v>95</v>
      </c>
      <c r="I20" s="137" t="s">
        <v>8</v>
      </c>
      <c r="J20" s="138">
        <v>800696</v>
      </c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</row>
    <row r="21" spans="2:28" ht="18" customHeight="1" x14ac:dyDescent="0.3">
      <c r="B21" s="89">
        <v>74</v>
      </c>
      <c r="C21" s="82">
        <v>74</v>
      </c>
      <c r="D21" s="67">
        <v>44977</v>
      </c>
      <c r="E21" s="75">
        <v>5111</v>
      </c>
      <c r="F21" s="75" t="s">
        <v>9</v>
      </c>
      <c r="G21" s="76" t="s">
        <v>121</v>
      </c>
      <c r="H21" s="136" t="s">
        <v>122</v>
      </c>
      <c r="I21" s="137" t="s">
        <v>8</v>
      </c>
      <c r="J21" s="138">
        <v>523525</v>
      </c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</row>
    <row r="22" spans="2:28" ht="18" customHeight="1" x14ac:dyDescent="0.3">
      <c r="B22" s="89">
        <v>75</v>
      </c>
      <c r="C22" s="82">
        <v>75</v>
      </c>
      <c r="D22" s="67">
        <v>44977</v>
      </c>
      <c r="E22" s="75">
        <v>4107</v>
      </c>
      <c r="F22" s="75" t="s">
        <v>9</v>
      </c>
      <c r="G22" s="141" t="s">
        <v>102</v>
      </c>
      <c r="H22" s="136" t="s">
        <v>105</v>
      </c>
      <c r="I22" s="137" t="s">
        <v>8</v>
      </c>
      <c r="J22" s="138">
        <v>497420</v>
      </c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</row>
    <row r="23" spans="2:28" ht="18" customHeight="1" x14ac:dyDescent="0.3">
      <c r="B23" s="89">
        <v>77</v>
      </c>
      <c r="C23" s="82">
        <v>77</v>
      </c>
      <c r="D23" s="67">
        <v>44977</v>
      </c>
      <c r="E23" s="75">
        <v>63</v>
      </c>
      <c r="F23" s="75" t="s">
        <v>9</v>
      </c>
      <c r="G23" s="76" t="s">
        <v>123</v>
      </c>
      <c r="H23" s="136" t="s">
        <v>127</v>
      </c>
      <c r="I23" s="137" t="s">
        <v>8</v>
      </c>
      <c r="J23" s="138">
        <v>387571</v>
      </c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</row>
    <row r="24" spans="2:28" ht="18" customHeight="1" x14ac:dyDescent="0.3">
      <c r="B24" s="89">
        <v>76</v>
      </c>
      <c r="C24" s="82">
        <v>76</v>
      </c>
      <c r="D24" s="67">
        <v>44977</v>
      </c>
      <c r="E24" s="75">
        <v>143202</v>
      </c>
      <c r="F24" s="75" t="s">
        <v>9</v>
      </c>
      <c r="G24" s="76" t="s">
        <v>124</v>
      </c>
      <c r="H24" s="136" t="s">
        <v>125</v>
      </c>
      <c r="I24" s="137" t="s">
        <v>8</v>
      </c>
      <c r="J24" s="138">
        <v>1002812</v>
      </c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</row>
    <row r="25" spans="2:28" ht="15" customHeight="1" x14ac:dyDescent="0.3">
      <c r="B25" s="68"/>
      <c r="C25" s="84" t="s">
        <v>84</v>
      </c>
      <c r="D25" s="79"/>
      <c r="E25" s="142"/>
      <c r="F25" s="139"/>
      <c r="G25" s="139"/>
      <c r="H25" s="139"/>
      <c r="I25" s="143"/>
      <c r="J25" s="144">
        <f>SUM(J7:J24)</f>
        <v>15129351</v>
      </c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</row>
    <row r="26" spans="2:28" ht="15" customHeight="1" x14ac:dyDescent="0.3">
      <c r="C26" s="78" t="s">
        <v>85</v>
      </c>
      <c r="D26" s="85"/>
      <c r="E26" s="59"/>
      <c r="F26" s="78"/>
      <c r="G26" s="78"/>
      <c r="H26" s="78"/>
      <c r="I26" s="78"/>
      <c r="J26" s="78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</row>
    <row r="27" spans="2:28" x14ac:dyDescent="0.3">
      <c r="D27" s="78"/>
      <c r="E27" s="78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</row>
    <row r="28" spans="2:28" x14ac:dyDescent="0.3">
      <c r="C28" s="58"/>
      <c r="I28" s="58"/>
      <c r="J28" s="58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</row>
    <row r="29" spans="2:28" x14ac:dyDescent="0.3">
      <c r="F29" s="58" t="s">
        <v>86</v>
      </c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</row>
    <row r="30" spans="2:28" x14ac:dyDescent="0.3"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</row>
    <row r="31" spans="2:28" x14ac:dyDescent="0.3"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</row>
    <row r="32" spans="2:28" x14ac:dyDescent="0.3"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</row>
    <row r="33" spans="2:2" x14ac:dyDescent="0.3">
      <c r="B33" s="83"/>
    </row>
  </sheetData>
  <sortState xmlns:xlrd2="http://schemas.microsoft.com/office/spreadsheetml/2017/richdata2" ref="B24:J69">
    <sortCondition ref="B24:B69"/>
  </sortState>
  <mergeCells count="8">
    <mergeCell ref="C2:J2"/>
    <mergeCell ref="C3:J3"/>
    <mergeCell ref="B5:B6"/>
    <mergeCell ref="J5:J6"/>
    <mergeCell ref="I5:I6"/>
    <mergeCell ref="H5:H6"/>
    <mergeCell ref="E5:G5"/>
    <mergeCell ref="C5:D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CARATULA</vt:lpstr>
      <vt:lpstr>BS GESTION CULTURAL</vt:lpstr>
      <vt:lpstr>BS ADMINISTRACION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cbustamante</dc:creator>
  <cp:lastModifiedBy>Paz Gonzalez</cp:lastModifiedBy>
  <cp:lastPrinted>2022-12-13T13:38:07Z</cp:lastPrinted>
  <dcterms:created xsi:type="dcterms:W3CDTF">2018-01-31T20:02:34Z</dcterms:created>
  <dcterms:modified xsi:type="dcterms:W3CDTF">2023-06-29T14:49:49Z</dcterms:modified>
</cp:coreProperties>
</file>